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antény\Vyřešit\rada červenec\"/>
    </mc:Choice>
  </mc:AlternateContent>
  <bookViews>
    <workbookView xWindow="0" yWindow="0" windowWidth="19275" windowHeight="7680"/>
  </bookViews>
  <sheets>
    <sheet name="Souhrn" sheetId="7" r:id="rId1"/>
    <sheet name="Stavební" sheetId="1" r:id="rId2"/>
    <sheet name="ZTI" sheetId="2" r:id="rId3"/>
    <sheet name="Teplo a chlad" sheetId="3" r:id="rId4"/>
    <sheet name="VZT" sheetId="4" r:id="rId5"/>
    <sheet name="EL silnoproud" sheetId="5" r:id="rId6"/>
    <sheet name="EL slaboproud" sheetId="6" r:id="rId7"/>
  </sheets>
  <calcPr calcId="152511"/>
</workbook>
</file>

<file path=xl/calcChain.xml><?xml version="1.0" encoding="utf-8"?>
<calcChain xmlns="http://schemas.openxmlformats.org/spreadsheetml/2006/main">
  <c r="H86" i="6" l="1"/>
  <c r="F86" i="6"/>
  <c r="D6" i="7" l="1"/>
  <c r="D5" i="7"/>
  <c r="D4" i="7"/>
  <c r="C4" i="7"/>
  <c r="H11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1" i="3"/>
  <c r="H62" i="3"/>
  <c r="H63" i="3"/>
  <c r="H65" i="3"/>
  <c r="H66" i="3"/>
  <c r="H67" i="3"/>
  <c r="H68" i="3"/>
  <c r="H69" i="3"/>
  <c r="H70" i="3"/>
  <c r="H71" i="3"/>
  <c r="H72" i="3"/>
  <c r="H73" i="3"/>
  <c r="H74" i="3"/>
  <c r="H76" i="3"/>
  <c r="H77" i="3"/>
  <c r="H78" i="3"/>
  <c r="H79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6" i="3"/>
  <c r="H107" i="3"/>
  <c r="H108" i="3"/>
  <c r="H109" i="3"/>
  <c r="H110" i="3"/>
  <c r="H111" i="3"/>
  <c r="H112" i="3"/>
  <c r="H113" i="3"/>
  <c r="H115" i="3"/>
  <c r="H117" i="3"/>
  <c r="H9" i="3"/>
  <c r="H7" i="3"/>
  <c r="H6" i="3"/>
  <c r="H77" i="2"/>
  <c r="H75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0" i="2"/>
  <c r="H7" i="2"/>
  <c r="H8" i="2"/>
  <c r="H9" i="2"/>
  <c r="H10" i="2"/>
  <c r="H11" i="2"/>
  <c r="H12" i="2"/>
  <c r="H13" i="2"/>
  <c r="H14" i="2"/>
  <c r="H15" i="2"/>
  <c r="H16" i="2"/>
  <c r="H17" i="2"/>
  <c r="H18" i="2"/>
  <c r="H6" i="2"/>
  <c r="H111" i="1"/>
  <c r="H41" i="1"/>
  <c r="H6" i="1"/>
  <c r="F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H97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29" i="1"/>
  <c r="H128" i="1"/>
  <c r="H127" i="1"/>
  <c r="H126" i="1"/>
  <c r="H125" i="1"/>
  <c r="H124" i="1"/>
  <c r="H123" i="1"/>
  <c r="H122" i="1"/>
  <c r="H120" i="1"/>
  <c r="H119" i="1"/>
  <c r="H104" i="1"/>
  <c r="H96" i="1"/>
  <c r="H95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8" i="1"/>
  <c r="H76" i="1"/>
  <c r="H75" i="1"/>
  <c r="H74" i="1"/>
  <c r="H72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151" i="1" l="1"/>
  <c r="F84" i="6"/>
  <c r="F82" i="6"/>
  <c r="H82" i="6" s="1"/>
  <c r="F81" i="6"/>
  <c r="H81" i="6" s="1"/>
  <c r="F80" i="6"/>
  <c r="H80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1" i="6"/>
  <c r="H71" i="6" s="1"/>
  <c r="F70" i="6"/>
  <c r="H70" i="6" s="1"/>
  <c r="F69" i="6"/>
  <c r="H69" i="6" s="1"/>
  <c r="F68" i="6"/>
  <c r="H68" i="6" s="1"/>
  <c r="F67" i="6"/>
  <c r="H67" i="6" s="1"/>
  <c r="F66" i="6"/>
  <c r="H66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7" i="6"/>
  <c r="H37" i="6" s="1"/>
  <c r="F36" i="6"/>
  <c r="H36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BD10" i="6"/>
  <c r="BC10" i="6"/>
  <c r="BB10" i="6"/>
  <c r="AZ10" i="6"/>
  <c r="F10" i="6"/>
  <c r="H10" i="6" s="1"/>
  <c r="F9" i="6"/>
  <c r="H9" i="6" s="1"/>
  <c r="BD8" i="6"/>
  <c r="BC8" i="6"/>
  <c r="BB8" i="6"/>
  <c r="BA8" i="6"/>
  <c r="AZ8" i="6"/>
  <c r="F8" i="6"/>
  <c r="H8" i="6" s="1"/>
  <c r="BD7" i="6"/>
  <c r="BC7" i="6"/>
  <c r="BB7" i="6"/>
  <c r="AZ7" i="6"/>
  <c r="F7" i="6"/>
  <c r="H7" i="6" s="1"/>
  <c r="BD6" i="6"/>
  <c r="BC6" i="6"/>
  <c r="BB6" i="6"/>
  <c r="AZ6" i="6"/>
  <c r="F6" i="6"/>
  <c r="H6" i="6" s="1"/>
  <c r="F89" i="5"/>
  <c r="H89" i="5" s="1"/>
  <c r="F87" i="5"/>
  <c r="H87" i="5" s="1"/>
  <c r="F86" i="5"/>
  <c r="H86" i="5" s="1"/>
  <c r="F84" i="5"/>
  <c r="H84" i="5" s="1"/>
  <c r="F83" i="5"/>
  <c r="H83" i="5" s="1"/>
  <c r="F81" i="5"/>
  <c r="H81" i="5" s="1"/>
  <c r="F80" i="5"/>
  <c r="H80" i="5" s="1"/>
  <c r="F79" i="5"/>
  <c r="H79" i="5" s="1"/>
  <c r="F78" i="5"/>
  <c r="H78" i="5" s="1"/>
  <c r="F77" i="5"/>
  <c r="H77" i="5" s="1"/>
  <c r="F76" i="5"/>
  <c r="H76" i="5" s="1"/>
  <c r="F75" i="5"/>
  <c r="H75" i="5" s="1"/>
  <c r="F74" i="5"/>
  <c r="H74" i="5" s="1"/>
  <c r="F73" i="5"/>
  <c r="H73" i="5" s="1"/>
  <c r="F72" i="5"/>
  <c r="H72" i="5" s="1"/>
  <c r="F71" i="5"/>
  <c r="H71" i="5" s="1"/>
  <c r="F70" i="5"/>
  <c r="H70" i="5" s="1"/>
  <c r="F69" i="5"/>
  <c r="H69" i="5" s="1"/>
  <c r="F68" i="5"/>
  <c r="H68" i="5" s="1"/>
  <c r="F67" i="5"/>
  <c r="H67" i="5" s="1"/>
  <c r="F66" i="5"/>
  <c r="H66" i="5" s="1"/>
  <c r="F65" i="5"/>
  <c r="H65" i="5" s="1"/>
  <c r="F64" i="5"/>
  <c r="H64" i="5" s="1"/>
  <c r="F63" i="5"/>
  <c r="H63" i="5" s="1"/>
  <c r="F62" i="5"/>
  <c r="H62" i="5" s="1"/>
  <c r="F61" i="5"/>
  <c r="H61" i="5" s="1"/>
  <c r="F60" i="5"/>
  <c r="H60" i="5" s="1"/>
  <c r="F59" i="5"/>
  <c r="H59" i="5" s="1"/>
  <c r="F58" i="5"/>
  <c r="H58" i="5" s="1"/>
  <c r="F57" i="5"/>
  <c r="H57" i="5" s="1"/>
  <c r="F56" i="5"/>
  <c r="H56" i="5" s="1"/>
  <c r="F55" i="5"/>
  <c r="H55" i="5" s="1"/>
  <c r="F54" i="5"/>
  <c r="H54" i="5" s="1"/>
  <c r="F53" i="5"/>
  <c r="H53" i="5" s="1"/>
  <c r="F52" i="5"/>
  <c r="H52" i="5" s="1"/>
  <c r="F51" i="5"/>
  <c r="H51" i="5" s="1"/>
  <c r="F50" i="5"/>
  <c r="H50" i="5" s="1"/>
  <c r="F49" i="5"/>
  <c r="H49" i="5" s="1"/>
  <c r="F48" i="5"/>
  <c r="H48" i="5" s="1"/>
  <c r="F47" i="5"/>
  <c r="H47" i="5" s="1"/>
  <c r="F46" i="5"/>
  <c r="H46" i="5" s="1"/>
  <c r="F45" i="5"/>
  <c r="H45" i="5" s="1"/>
  <c r="F44" i="5"/>
  <c r="H44" i="5" s="1"/>
  <c r="F43" i="5"/>
  <c r="H43" i="5" s="1"/>
  <c r="F42" i="5"/>
  <c r="H42" i="5" s="1"/>
  <c r="F41" i="5"/>
  <c r="H41" i="5" s="1"/>
  <c r="F40" i="5"/>
  <c r="H40" i="5" s="1"/>
  <c r="F39" i="5"/>
  <c r="H39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2" i="5"/>
  <c r="H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BD10" i="5"/>
  <c r="BC10" i="5"/>
  <c r="BB10" i="5"/>
  <c r="BA10" i="5"/>
  <c r="AZ10" i="5"/>
  <c r="F10" i="5"/>
  <c r="H10" i="5" s="1"/>
  <c r="F9" i="5"/>
  <c r="H9" i="5" s="1"/>
  <c r="BD8" i="5"/>
  <c r="BC8" i="5"/>
  <c r="BB8" i="5"/>
  <c r="AZ8" i="5"/>
  <c r="F8" i="5"/>
  <c r="H8" i="5" s="1"/>
  <c r="BD7" i="5"/>
  <c r="BC7" i="5"/>
  <c r="BB7" i="5"/>
  <c r="BA7" i="5"/>
  <c r="AZ7" i="5"/>
  <c r="F7" i="5"/>
  <c r="H7" i="5" s="1"/>
  <c r="BD6" i="5"/>
  <c r="BC6" i="5"/>
  <c r="BB6" i="5"/>
  <c r="AZ6" i="5"/>
  <c r="F6" i="5"/>
  <c r="H6" i="5" s="1"/>
  <c r="F20" i="4"/>
  <c r="H20" i="4" s="1"/>
  <c r="F18" i="4"/>
  <c r="H18" i="4" s="1"/>
  <c r="BD16" i="4"/>
  <c r="BC16" i="4"/>
  <c r="BB16" i="4"/>
  <c r="BA16" i="4"/>
  <c r="AZ16" i="4"/>
  <c r="F16" i="4"/>
  <c r="H16" i="4" s="1"/>
  <c r="BD15" i="4"/>
  <c r="BC15" i="4"/>
  <c r="BB15" i="4"/>
  <c r="AZ15" i="4"/>
  <c r="F15" i="4"/>
  <c r="H15" i="4" s="1"/>
  <c r="BD14" i="4"/>
  <c r="BC14" i="4"/>
  <c r="BB14" i="4"/>
  <c r="BA14" i="4"/>
  <c r="AZ14" i="4"/>
  <c r="F14" i="4"/>
  <c r="H14" i="4" s="1"/>
  <c r="BD13" i="4"/>
  <c r="BC13" i="4"/>
  <c r="BB13" i="4"/>
  <c r="BA13" i="4"/>
  <c r="AZ13" i="4"/>
  <c r="BD12" i="4"/>
  <c r="BC12" i="4"/>
  <c r="BB12" i="4"/>
  <c r="BA12" i="4"/>
  <c r="AZ12" i="4"/>
  <c r="F12" i="4"/>
  <c r="H12" i="4" s="1"/>
  <c r="BD10" i="4"/>
  <c r="BC10" i="4"/>
  <c r="BB10" i="4"/>
  <c r="AZ10" i="4"/>
  <c r="F10" i="4"/>
  <c r="H10" i="4" s="1"/>
  <c r="F9" i="4"/>
  <c r="H9" i="4" s="1"/>
  <c r="BD8" i="4"/>
  <c r="BC8" i="4"/>
  <c r="BB8" i="4"/>
  <c r="BA8" i="4"/>
  <c r="AZ8" i="4"/>
  <c r="F8" i="4"/>
  <c r="H8" i="4" s="1"/>
  <c r="BD7" i="4"/>
  <c r="BC7" i="4"/>
  <c r="BB7" i="4"/>
  <c r="AZ7" i="4"/>
  <c r="F7" i="4"/>
  <c r="H7" i="4" s="1"/>
  <c r="BD6" i="4"/>
  <c r="BC6" i="4"/>
  <c r="BB6" i="4"/>
  <c r="BA6" i="4"/>
  <c r="AZ6" i="4"/>
  <c r="F6" i="4"/>
  <c r="H6" i="4" s="1"/>
  <c r="F119" i="3"/>
  <c r="F117" i="3"/>
  <c r="F115" i="3"/>
  <c r="F113" i="3"/>
  <c r="F112" i="3"/>
  <c r="F111" i="3"/>
  <c r="F110" i="3"/>
  <c r="F109" i="3"/>
  <c r="F108" i="3"/>
  <c r="F107" i="3"/>
  <c r="F106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9" i="3"/>
  <c r="F78" i="3"/>
  <c r="F77" i="3"/>
  <c r="F76" i="3"/>
  <c r="F74" i="3"/>
  <c r="F73" i="3"/>
  <c r="F72" i="3"/>
  <c r="F71" i="3"/>
  <c r="F70" i="3"/>
  <c r="F69" i="3"/>
  <c r="F68" i="3"/>
  <c r="F67" i="3"/>
  <c r="F66" i="3"/>
  <c r="F65" i="3"/>
  <c r="F63" i="3"/>
  <c r="F62" i="3"/>
  <c r="F61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5" i="3"/>
  <c r="F44" i="3"/>
  <c r="F43" i="3"/>
  <c r="F41" i="3"/>
  <c r="F40" i="3"/>
  <c r="BD39" i="3"/>
  <c r="BC39" i="3"/>
  <c r="BB39" i="3"/>
  <c r="BA39" i="3"/>
  <c r="AZ39" i="3"/>
  <c r="F39" i="3"/>
  <c r="F38" i="3"/>
  <c r="BD37" i="3"/>
  <c r="BC37" i="3"/>
  <c r="BB37" i="3"/>
  <c r="BA37" i="3"/>
  <c r="AZ37" i="3"/>
  <c r="F37" i="3"/>
  <c r="BD36" i="3"/>
  <c r="BC36" i="3"/>
  <c r="BB36" i="3"/>
  <c r="BA36" i="3"/>
  <c r="AZ36" i="3"/>
  <c r="F36" i="3"/>
  <c r="BD35" i="3"/>
  <c r="BC35" i="3"/>
  <c r="BB35" i="3"/>
  <c r="BA35" i="3"/>
  <c r="AZ35" i="3"/>
  <c r="F35" i="3"/>
  <c r="F34" i="3"/>
  <c r="F33" i="3"/>
  <c r="F32" i="3"/>
  <c r="F31" i="3"/>
  <c r="F30" i="3"/>
  <c r="BE28" i="3"/>
  <c r="BD28" i="3"/>
  <c r="BC28" i="3"/>
  <c r="BB28" i="3"/>
  <c r="BA28" i="3"/>
  <c r="F28" i="3"/>
  <c r="F27" i="3"/>
  <c r="F26" i="3"/>
  <c r="F25" i="3"/>
  <c r="F24" i="3"/>
  <c r="F23" i="3"/>
  <c r="F22" i="3"/>
  <c r="F21" i="3"/>
  <c r="F20" i="3"/>
  <c r="BD19" i="3"/>
  <c r="BC19" i="3"/>
  <c r="BB19" i="3"/>
  <c r="BA19" i="3"/>
  <c r="AZ19" i="3"/>
  <c r="F19" i="3"/>
  <c r="BD18" i="3"/>
  <c r="BC18" i="3"/>
  <c r="BB18" i="3"/>
  <c r="BA18" i="3"/>
  <c r="AZ18" i="3"/>
  <c r="F18" i="3"/>
  <c r="BD17" i="3"/>
  <c r="BC17" i="3"/>
  <c r="BB17" i="3"/>
  <c r="BA17" i="3"/>
  <c r="AZ17" i="3"/>
  <c r="F17" i="3"/>
  <c r="BD16" i="3"/>
  <c r="BC16" i="3"/>
  <c r="BB16" i="3"/>
  <c r="BA16" i="3"/>
  <c r="AZ16" i="3"/>
  <c r="F16" i="3"/>
  <c r="BD15" i="3"/>
  <c r="BC15" i="3"/>
  <c r="BB15" i="3"/>
  <c r="BA15" i="3"/>
  <c r="AZ15" i="3"/>
  <c r="F15" i="3"/>
  <c r="BD14" i="3"/>
  <c r="BC14" i="3"/>
  <c r="BB14" i="3"/>
  <c r="BA14" i="3"/>
  <c r="AZ14" i="3"/>
  <c r="F14" i="3"/>
  <c r="BD13" i="3"/>
  <c r="BC13" i="3"/>
  <c r="BB13" i="3"/>
  <c r="BA13" i="3"/>
  <c r="AZ13" i="3"/>
  <c r="F13" i="3"/>
  <c r="BD12" i="3"/>
  <c r="BC12" i="3"/>
  <c r="BB12" i="3"/>
  <c r="BA12" i="3"/>
  <c r="AZ12" i="3"/>
  <c r="F12" i="3"/>
  <c r="F11" i="3"/>
  <c r="BD10" i="3"/>
  <c r="BC10" i="3"/>
  <c r="BB10" i="3"/>
  <c r="BA10" i="3"/>
  <c r="AZ10" i="3"/>
  <c r="F10" i="3"/>
  <c r="BD9" i="3"/>
  <c r="BC9" i="3"/>
  <c r="BB9" i="3"/>
  <c r="BA9" i="3"/>
  <c r="AZ9" i="3"/>
  <c r="F9" i="3"/>
  <c r="BD8" i="3"/>
  <c r="BC8" i="3"/>
  <c r="BB8" i="3"/>
  <c r="BA8" i="3"/>
  <c r="AZ8" i="3"/>
  <c r="BD7" i="3"/>
  <c r="BC7" i="3"/>
  <c r="BB7" i="3"/>
  <c r="BA7" i="3"/>
  <c r="AZ7" i="3"/>
  <c r="F7" i="3"/>
  <c r="BD6" i="3"/>
  <c r="BC6" i="3"/>
  <c r="BB6" i="3"/>
  <c r="BA6" i="3"/>
  <c r="AZ6" i="3"/>
  <c r="F6" i="3"/>
  <c r="F77" i="2"/>
  <c r="F75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BD43" i="2"/>
  <c r="BC43" i="2"/>
  <c r="BB43" i="2"/>
  <c r="BA43" i="2"/>
  <c r="AZ43" i="2"/>
  <c r="F43" i="2"/>
  <c r="BD42" i="2"/>
  <c r="BC42" i="2"/>
  <c r="BB42" i="2"/>
  <c r="BA42" i="2"/>
  <c r="AZ42" i="2"/>
  <c r="F42" i="2"/>
  <c r="BD41" i="2"/>
  <c r="BC41" i="2"/>
  <c r="BB41" i="2"/>
  <c r="BA41" i="2"/>
  <c r="AZ41" i="2"/>
  <c r="F41" i="2"/>
  <c r="BD40" i="2"/>
  <c r="BC40" i="2"/>
  <c r="BB40" i="2"/>
  <c r="BA40" i="2"/>
  <c r="AZ40" i="2"/>
  <c r="F40" i="2"/>
  <c r="BD39" i="2"/>
  <c r="BC39" i="2"/>
  <c r="BB39" i="2"/>
  <c r="BA39" i="2"/>
  <c r="AZ39" i="2"/>
  <c r="F39" i="2"/>
  <c r="BD38" i="2"/>
  <c r="BC38" i="2"/>
  <c r="BB38" i="2"/>
  <c r="BA38" i="2"/>
  <c r="AZ38" i="2"/>
  <c r="F38" i="2"/>
  <c r="F37" i="2"/>
  <c r="F36" i="2"/>
  <c r="F35" i="2"/>
  <c r="F34" i="2"/>
  <c r="F33" i="2"/>
  <c r="F32" i="2"/>
  <c r="BD31" i="2"/>
  <c r="BC31" i="2"/>
  <c r="BB31" i="2"/>
  <c r="BA31" i="2"/>
  <c r="AZ31" i="2"/>
  <c r="F31" i="2"/>
  <c r="BD30" i="2"/>
  <c r="BC30" i="2"/>
  <c r="BB30" i="2"/>
  <c r="BA30" i="2"/>
  <c r="AZ30" i="2"/>
  <c r="F30" i="2"/>
  <c r="F29" i="2"/>
  <c r="F28" i="2"/>
  <c r="BD27" i="2"/>
  <c r="BC27" i="2"/>
  <c r="BB27" i="2"/>
  <c r="BA27" i="2"/>
  <c r="AZ27" i="2"/>
  <c r="F27" i="2"/>
  <c r="BD26" i="2"/>
  <c r="BC26" i="2"/>
  <c r="BB26" i="2"/>
  <c r="BA26" i="2"/>
  <c r="AZ26" i="2"/>
  <c r="F26" i="2"/>
  <c r="F25" i="2"/>
  <c r="F24" i="2"/>
  <c r="F23" i="2"/>
  <c r="F22" i="2"/>
  <c r="F21" i="2"/>
  <c r="F20" i="2"/>
  <c r="BE18" i="2"/>
  <c r="BD18" i="2"/>
  <c r="BC18" i="2"/>
  <c r="BB18" i="2"/>
  <c r="BA18" i="2"/>
  <c r="F18" i="2"/>
  <c r="BD17" i="2"/>
  <c r="BC17" i="2"/>
  <c r="BB17" i="2"/>
  <c r="BA17" i="2"/>
  <c r="AZ17" i="2"/>
  <c r="F17" i="2"/>
  <c r="BD16" i="2"/>
  <c r="BC16" i="2"/>
  <c r="BB16" i="2"/>
  <c r="BA16" i="2"/>
  <c r="AZ16" i="2"/>
  <c r="F16" i="2"/>
  <c r="BD15" i="2"/>
  <c r="BC15" i="2"/>
  <c r="BB15" i="2"/>
  <c r="BA15" i="2"/>
  <c r="AZ15" i="2"/>
  <c r="F15" i="2"/>
  <c r="BD14" i="2"/>
  <c r="BC14" i="2"/>
  <c r="BB14" i="2"/>
  <c r="BA14" i="2"/>
  <c r="AZ14" i="2"/>
  <c r="F14" i="2"/>
  <c r="BD13" i="2"/>
  <c r="BC13" i="2"/>
  <c r="BB13" i="2"/>
  <c r="BA13" i="2"/>
  <c r="AZ13" i="2"/>
  <c r="F13" i="2"/>
  <c r="BD12" i="2"/>
  <c r="BC12" i="2"/>
  <c r="BB12" i="2"/>
  <c r="BA12" i="2"/>
  <c r="AZ12" i="2"/>
  <c r="F12" i="2"/>
  <c r="F11" i="2"/>
  <c r="BD10" i="2"/>
  <c r="BC10" i="2"/>
  <c r="BB10" i="2"/>
  <c r="BA10" i="2"/>
  <c r="AZ10" i="2"/>
  <c r="F10" i="2"/>
  <c r="BD9" i="2"/>
  <c r="BC9" i="2"/>
  <c r="BB9" i="2"/>
  <c r="BA9" i="2"/>
  <c r="AZ9" i="2"/>
  <c r="F9" i="2"/>
  <c r="BD8" i="2"/>
  <c r="BC8" i="2"/>
  <c r="BB8" i="2"/>
  <c r="BA8" i="2"/>
  <c r="AZ8" i="2"/>
  <c r="F8" i="2"/>
  <c r="BD7" i="2"/>
  <c r="BC7" i="2"/>
  <c r="BB7" i="2"/>
  <c r="BA7" i="2"/>
  <c r="AZ7" i="2"/>
  <c r="F7" i="2"/>
  <c r="BD6" i="2"/>
  <c r="BC6" i="2"/>
  <c r="BB6" i="2"/>
  <c r="BA6" i="2"/>
  <c r="AZ6" i="2"/>
  <c r="F6" i="2"/>
  <c r="F151" i="1"/>
  <c r="F149" i="1"/>
  <c r="F148" i="1"/>
  <c r="F147" i="1"/>
  <c r="F145" i="1"/>
  <c r="BD144" i="1"/>
  <c r="BC144" i="1"/>
  <c r="BB144" i="1"/>
  <c r="BA144" i="1"/>
  <c r="AZ144" i="1"/>
  <c r="F144" i="1"/>
  <c r="BD143" i="1"/>
  <c r="BC143" i="1"/>
  <c r="BB143" i="1"/>
  <c r="BA143" i="1"/>
  <c r="AZ143" i="1"/>
  <c r="F143" i="1"/>
  <c r="BD142" i="1"/>
  <c r="BC142" i="1"/>
  <c r="BB142" i="1"/>
  <c r="BA142" i="1"/>
  <c r="AZ142" i="1"/>
  <c r="F142" i="1"/>
  <c r="BD141" i="1"/>
  <c r="BC141" i="1"/>
  <c r="BB141" i="1"/>
  <c r="BA141" i="1"/>
  <c r="AZ141" i="1"/>
  <c r="F141" i="1"/>
  <c r="BD140" i="1"/>
  <c r="BC140" i="1"/>
  <c r="BB140" i="1"/>
  <c r="BA140" i="1"/>
  <c r="AZ140" i="1"/>
  <c r="F140" i="1"/>
  <c r="BD139" i="1"/>
  <c r="BC139" i="1"/>
  <c r="BB139" i="1"/>
  <c r="BA139" i="1"/>
  <c r="AZ139" i="1"/>
  <c r="F139" i="1"/>
  <c r="F138" i="1"/>
  <c r="BD137" i="1"/>
  <c r="BC137" i="1"/>
  <c r="BB137" i="1"/>
  <c r="BA137" i="1"/>
  <c r="AZ137" i="1"/>
  <c r="F137" i="1"/>
  <c r="BD136" i="1"/>
  <c r="BC136" i="1"/>
  <c r="BB136" i="1"/>
  <c r="BA136" i="1"/>
  <c r="AZ136" i="1"/>
  <c r="F136" i="1"/>
  <c r="F135" i="1"/>
  <c r="F133" i="1"/>
  <c r="BD132" i="1"/>
  <c r="BC132" i="1"/>
  <c r="BB132" i="1"/>
  <c r="BA132" i="1"/>
  <c r="AZ132" i="1"/>
  <c r="F132" i="1"/>
  <c r="BD131" i="1"/>
  <c r="BC131" i="1"/>
  <c r="BB131" i="1"/>
  <c r="BA131" i="1"/>
  <c r="AZ131" i="1"/>
  <c r="F131" i="1"/>
  <c r="BD129" i="1"/>
  <c r="BC129" i="1"/>
  <c r="BB129" i="1"/>
  <c r="BA129" i="1"/>
  <c r="AZ129" i="1"/>
  <c r="F129" i="1"/>
  <c r="BD128" i="1"/>
  <c r="BC128" i="1"/>
  <c r="BB128" i="1"/>
  <c r="BA128" i="1"/>
  <c r="AZ128" i="1"/>
  <c r="F128" i="1"/>
  <c r="BD127" i="1"/>
  <c r="BC127" i="1"/>
  <c r="BB127" i="1"/>
  <c r="BA127" i="1"/>
  <c r="AZ127" i="1"/>
  <c r="F127" i="1"/>
  <c r="BD126" i="1"/>
  <c r="BC126" i="1"/>
  <c r="BB126" i="1"/>
  <c r="BA126" i="1"/>
  <c r="AZ126" i="1"/>
  <c r="F126" i="1"/>
  <c r="BD125" i="1"/>
  <c r="BC125" i="1"/>
  <c r="BB125" i="1"/>
  <c r="BA125" i="1"/>
  <c r="AZ125" i="1"/>
  <c r="F125" i="1"/>
  <c r="BD124" i="1"/>
  <c r="BC124" i="1"/>
  <c r="BB124" i="1"/>
  <c r="BA124" i="1"/>
  <c r="AZ124" i="1"/>
  <c r="F124" i="1"/>
  <c r="F123" i="1"/>
  <c r="BD122" i="1"/>
  <c r="BC122" i="1"/>
  <c r="BB122" i="1"/>
  <c r="BA122" i="1"/>
  <c r="AZ122" i="1"/>
  <c r="F122" i="1"/>
  <c r="BD120" i="1"/>
  <c r="BC120" i="1"/>
  <c r="BB120" i="1"/>
  <c r="BA120" i="1"/>
  <c r="AZ120" i="1"/>
  <c r="F120" i="1"/>
  <c r="F119" i="1"/>
  <c r="BE111" i="1"/>
  <c r="BD111" i="1"/>
  <c r="BC111" i="1"/>
  <c r="BB111" i="1"/>
  <c r="BA111" i="1"/>
  <c r="F111" i="1"/>
  <c r="BE104" i="1"/>
  <c r="BD104" i="1"/>
  <c r="BC104" i="1"/>
  <c r="BB104" i="1"/>
  <c r="BA104" i="1"/>
  <c r="F104" i="1"/>
  <c r="BE97" i="1"/>
  <c r="BD97" i="1"/>
  <c r="BC97" i="1"/>
  <c r="BB97" i="1"/>
  <c r="BA97" i="1"/>
  <c r="F97" i="1"/>
  <c r="BD96" i="1"/>
  <c r="BC96" i="1"/>
  <c r="BB96" i="1"/>
  <c r="BA96" i="1"/>
  <c r="AZ96" i="1"/>
  <c r="F96" i="1"/>
  <c r="BD95" i="1"/>
  <c r="BC95" i="1"/>
  <c r="BB95" i="1"/>
  <c r="BA95" i="1"/>
  <c r="AZ95" i="1"/>
  <c r="F95" i="1"/>
  <c r="BD93" i="1"/>
  <c r="BC93" i="1"/>
  <c r="BB93" i="1"/>
  <c r="BA93" i="1"/>
  <c r="AZ93" i="1"/>
  <c r="F93" i="1"/>
  <c r="BD92" i="1"/>
  <c r="BC92" i="1"/>
  <c r="BB92" i="1"/>
  <c r="BA92" i="1"/>
  <c r="AZ92" i="1"/>
  <c r="F92" i="1"/>
  <c r="BD91" i="1"/>
  <c r="BC91" i="1"/>
  <c r="BB91" i="1"/>
  <c r="BA91" i="1"/>
  <c r="AZ91" i="1"/>
  <c r="F91" i="1"/>
  <c r="BD90" i="1"/>
  <c r="BC90" i="1"/>
  <c r="BB90" i="1"/>
  <c r="BA90" i="1"/>
  <c r="AZ90" i="1"/>
  <c r="F90" i="1"/>
  <c r="BD89" i="1"/>
  <c r="BC89" i="1"/>
  <c r="BB89" i="1"/>
  <c r="BA89" i="1"/>
  <c r="AZ89" i="1"/>
  <c r="F89" i="1"/>
  <c r="BD88" i="1"/>
  <c r="BC88" i="1"/>
  <c r="BB88" i="1"/>
  <c r="BA88" i="1"/>
  <c r="AZ88" i="1"/>
  <c r="F88" i="1"/>
  <c r="BD87" i="1"/>
  <c r="BC87" i="1"/>
  <c r="BB87" i="1"/>
  <c r="BA87" i="1"/>
  <c r="AZ87" i="1"/>
  <c r="F87" i="1"/>
  <c r="BD86" i="1"/>
  <c r="BC86" i="1"/>
  <c r="BB86" i="1"/>
  <c r="BA86" i="1"/>
  <c r="AZ86" i="1"/>
  <c r="F86" i="1"/>
  <c r="BD85" i="1"/>
  <c r="BC85" i="1"/>
  <c r="BB85" i="1"/>
  <c r="BA85" i="1"/>
  <c r="AZ85" i="1"/>
  <c r="F85" i="1"/>
  <c r="BD84" i="1"/>
  <c r="BC84" i="1"/>
  <c r="BB84" i="1"/>
  <c r="BA84" i="1"/>
  <c r="AZ84" i="1"/>
  <c r="F84" i="1"/>
  <c r="BD82" i="1"/>
  <c r="BC82" i="1"/>
  <c r="BB82" i="1"/>
  <c r="BA82" i="1"/>
  <c r="AZ82" i="1"/>
  <c r="F82" i="1"/>
  <c r="BD81" i="1"/>
  <c r="BC81" i="1"/>
  <c r="BB81" i="1"/>
  <c r="BA81" i="1"/>
  <c r="AZ81" i="1"/>
  <c r="F81" i="1"/>
  <c r="BD80" i="1"/>
  <c r="BC80" i="1"/>
  <c r="BB80" i="1"/>
  <c r="BA80" i="1"/>
  <c r="AZ80" i="1"/>
  <c r="F80" i="1"/>
  <c r="F78" i="1"/>
  <c r="F76" i="1"/>
  <c r="F75" i="1"/>
  <c r="F74" i="1"/>
  <c r="BE72" i="1"/>
  <c r="BD72" i="1"/>
  <c r="BC72" i="1"/>
  <c r="BB72" i="1"/>
  <c r="BA72" i="1"/>
  <c r="F72" i="1"/>
  <c r="BD70" i="1"/>
  <c r="BC70" i="1"/>
  <c r="BB70" i="1"/>
  <c r="BA70" i="1"/>
  <c r="AZ70" i="1"/>
  <c r="F70" i="1"/>
  <c r="BD69" i="1"/>
  <c r="BC69" i="1"/>
  <c r="BB69" i="1"/>
  <c r="BA69" i="1"/>
  <c r="AZ69" i="1"/>
  <c r="F69" i="1"/>
  <c r="BD68" i="1"/>
  <c r="BC68" i="1"/>
  <c r="BB68" i="1"/>
  <c r="BA68" i="1"/>
  <c r="AZ68" i="1"/>
  <c r="F68" i="1"/>
  <c r="F67" i="1"/>
  <c r="F65" i="1"/>
  <c r="BD64" i="1"/>
  <c r="BC64" i="1"/>
  <c r="BB64" i="1"/>
  <c r="BA64" i="1"/>
  <c r="AZ64" i="1"/>
  <c r="F64" i="1"/>
  <c r="BD63" i="1"/>
  <c r="BC63" i="1"/>
  <c r="BB63" i="1"/>
  <c r="BA63" i="1"/>
  <c r="AZ63" i="1"/>
  <c r="F63" i="1"/>
  <c r="BD62" i="1"/>
  <c r="BC62" i="1"/>
  <c r="BB62" i="1"/>
  <c r="BA62" i="1"/>
  <c r="AZ62" i="1"/>
  <c r="F62" i="1"/>
  <c r="BD61" i="1"/>
  <c r="BC61" i="1"/>
  <c r="BB61" i="1"/>
  <c r="BA61" i="1"/>
  <c r="AZ61" i="1"/>
  <c r="F61" i="1"/>
  <c r="BD60" i="1"/>
  <c r="BC60" i="1"/>
  <c r="BB60" i="1"/>
  <c r="BA60" i="1"/>
  <c r="AZ60" i="1"/>
  <c r="F60" i="1"/>
  <c r="BD59" i="1"/>
  <c r="BC59" i="1"/>
  <c r="BB59" i="1"/>
  <c r="BA59" i="1"/>
  <c r="AZ59" i="1"/>
  <c r="F59" i="1"/>
  <c r="BD58" i="1"/>
  <c r="BC58" i="1"/>
  <c r="BB58" i="1"/>
  <c r="BA58" i="1"/>
  <c r="AZ58" i="1"/>
  <c r="F58" i="1"/>
  <c r="F57" i="1"/>
  <c r="BD56" i="1"/>
  <c r="BC56" i="1"/>
  <c r="BB56" i="1"/>
  <c r="BA56" i="1"/>
  <c r="AZ56" i="1"/>
  <c r="F56" i="1"/>
  <c r="BD55" i="1"/>
  <c r="BC55" i="1"/>
  <c r="BB55" i="1"/>
  <c r="BA55" i="1"/>
  <c r="AZ55" i="1"/>
  <c r="F55" i="1"/>
  <c r="BD54" i="1"/>
  <c r="BC54" i="1"/>
  <c r="BB54" i="1"/>
  <c r="BA54" i="1"/>
  <c r="AZ54" i="1"/>
  <c r="F54" i="1"/>
  <c r="BD53" i="1"/>
  <c r="BC53" i="1"/>
  <c r="BB53" i="1"/>
  <c r="BA53" i="1"/>
  <c r="AZ53" i="1"/>
  <c r="F53" i="1"/>
  <c r="BD52" i="1"/>
  <c r="BC52" i="1"/>
  <c r="BB52" i="1"/>
  <c r="BA52" i="1"/>
  <c r="AZ52" i="1"/>
  <c r="F52" i="1"/>
  <c r="BD51" i="1"/>
  <c r="BC51" i="1"/>
  <c r="BB51" i="1"/>
  <c r="BA51" i="1"/>
  <c r="AZ51" i="1"/>
  <c r="F51" i="1"/>
  <c r="BD50" i="1"/>
  <c r="BC50" i="1"/>
  <c r="BB50" i="1"/>
  <c r="BA50" i="1"/>
  <c r="AZ50" i="1"/>
  <c r="F50" i="1"/>
  <c r="BD49" i="1"/>
  <c r="BC49" i="1"/>
  <c r="BB49" i="1"/>
  <c r="BA49" i="1"/>
  <c r="AZ49" i="1"/>
  <c r="F49" i="1"/>
  <c r="F48" i="1"/>
  <c r="F46" i="1"/>
  <c r="F45" i="1"/>
  <c r="BD44" i="1"/>
  <c r="BC44" i="1"/>
  <c r="BB44" i="1"/>
  <c r="BA44" i="1"/>
  <c r="AZ44" i="1"/>
  <c r="F44" i="1"/>
  <c r="BD43" i="1"/>
  <c r="BC43" i="1"/>
  <c r="BB43" i="1"/>
  <c r="BA43" i="1"/>
  <c r="AZ43" i="1"/>
  <c r="F43" i="1"/>
  <c r="BD42" i="1"/>
  <c r="BC42" i="1"/>
  <c r="BB42" i="1"/>
  <c r="BA42" i="1"/>
  <c r="AZ42" i="1"/>
  <c r="F42" i="1"/>
  <c r="BD41" i="1"/>
  <c r="BC41" i="1"/>
  <c r="BB41" i="1"/>
  <c r="BA41" i="1"/>
  <c r="AZ41" i="1"/>
  <c r="F41" i="1"/>
  <c r="C6" i="7"/>
  <c r="C5" i="7"/>
  <c r="H84" i="6" l="1"/>
  <c r="D9" i="7" s="1"/>
  <c r="C9" i="7"/>
  <c r="BA7" i="6"/>
  <c r="BA10" i="6"/>
  <c r="BA6" i="6"/>
  <c r="H22" i="4"/>
  <c r="D7" i="7" s="1"/>
  <c r="BA7" i="4"/>
  <c r="BA15" i="4"/>
  <c r="F22" i="4"/>
  <c r="C7" i="7" s="1"/>
  <c r="BA10" i="4"/>
  <c r="BA6" i="5"/>
  <c r="BA8" i="5"/>
  <c r="H91" i="5"/>
  <c r="D8" i="7" s="1"/>
  <c r="F91" i="5"/>
  <c r="C8" i="7" s="1"/>
  <c r="D10" i="7" l="1"/>
  <c r="C10" i="7"/>
</calcChain>
</file>

<file path=xl/sharedStrings.xml><?xml version="1.0" encoding="utf-8"?>
<sst xmlns="http://schemas.openxmlformats.org/spreadsheetml/2006/main" count="1112" uniqueCount="546">
  <si>
    <t>D+M Malba tekutá systémová, bílá, vč.penetrace, 2x omyvatelná na omítku a beton</t>
  </si>
  <si>
    <t>m2</t>
  </si>
  <si>
    <t>D+M Malba tekutá systémová, bílá, vč.penetrace, 2x omyvatelná na sádrokarton</t>
  </si>
  <si>
    <t>Malba tekutá systémová, bílá, bez penetrace,2 x na SDK, otěruvzdorná</t>
  </si>
  <si>
    <t>Malba tekutá systémová, bílá, bez penetrace, 2x otěruvzdorná</t>
  </si>
  <si>
    <t>D+M Bezrozpouštědlová polyuretanová hladká stěrka tl. 2,5 mm protiskluzná, včetně vytažení do 10 cm na stěnu</t>
  </si>
  <si>
    <t>D+M Pružná polyuretanová stěrka samonivelační tl. 2,5 mm protiskluzná, s vysokým kročejovým útlumem, včetně vytažení do 10 cm na stěnu</t>
  </si>
  <si>
    <t>D+M Olejivzdorný nátěr, s vytažením na stěny do v=100cm</t>
  </si>
  <si>
    <t xml:space="preserve">D+M Nátěrový systém difuzně otevřený dvojnásobný epoxidový </t>
  </si>
  <si>
    <t>D+M Hladká probarvená, chemicky odolná stěrka z polymerbetonu tl.4 mm</t>
  </si>
  <si>
    <t>D+M Strukturovaná dvousložková epoxidová stěrka samonivelační - chemicky odolná tl.2,5 mm</t>
  </si>
  <si>
    <t>D+M Vyrovnávací epoxidová stěrka + penetrace tl. 2,5 mm, plnivo křemenný písek</t>
  </si>
  <si>
    <t>D+M Strukturovaná epoxidová stěrka samonivelační tl. 2,5 mm probarvená ve hmotě</t>
  </si>
  <si>
    <t>Podlahy povlakové</t>
  </si>
  <si>
    <t>Malby</t>
  </si>
  <si>
    <t>Dodávka- PVC  (kvalita vyšší standart) tl. 3mm</t>
  </si>
  <si>
    <t>Dodávka- PVC antistatické (kvalita vyšší standart) tl. 3mm</t>
  </si>
  <si>
    <t>Dodávka - Zátěžový koberec tl.50 mm čtverce 500x500 mm</t>
  </si>
  <si>
    <t>Povlaková podlaha schodišť z plastů podlahovina tloušťky 2,0 mm - vč.podlahoviny</t>
  </si>
  <si>
    <t>m</t>
  </si>
  <si>
    <t>kus</t>
  </si>
  <si>
    <t>Montáž podlah hl. z tav.čediče,MC, 20x20 tl.3 cm systémové provedení</t>
  </si>
  <si>
    <t>Montáž -Dlažba s izolací systémové provedení 30 x 30 cm izolace systém., tmel systém., dlažba ve specifik.</t>
  </si>
  <si>
    <t>montáž -Obklad soklíků keram.rovných, tmel,výška 10 cm systémové provedení</t>
  </si>
  <si>
    <t>Podlahy z dlaždic</t>
  </si>
  <si>
    <t>Konstrukce Truhlářské</t>
  </si>
  <si>
    <t>Konstrukce zámečnické</t>
  </si>
  <si>
    <t>Konstrukce klempířské</t>
  </si>
  <si>
    <t>živičné krytiny</t>
  </si>
  <si>
    <t>Pás modif. asfalt samolep s jemnozrnným minerál. posypem, s vložkou ze skelné tkaniny 200g/m2</t>
  </si>
  <si>
    <t>Pás modif. asfalt special s břidličným ochranným posypem a s vložkou z polyesterové rohože 190g/m2</t>
  </si>
  <si>
    <t>izolace proti vodě</t>
  </si>
  <si>
    <t>SBS modifikov.asfalt. pás tl. 4,0 mm a jemným sep. posypem, s nosnou vložkou z Al fólie kašírovanou</t>
  </si>
  <si>
    <t>Pás modif. asfalt samolep s jemnozrnným minerál. posypem, s nosnou vložkou z Al fólie kašírovanou</t>
  </si>
  <si>
    <t>Těsnicí pás do spoje podlaha - stěna systémové provedení š. 120 mm</t>
  </si>
  <si>
    <t>Stěrka hydroizolační těsnicí hmotou systémové provedení,</t>
  </si>
  <si>
    <t xml:space="preserve">Izolace proti vlhkosti svislá samolepicím pásem </t>
  </si>
  <si>
    <t xml:space="preserve">Izolace proti vlhk. vodorovná samolepicím pásem </t>
  </si>
  <si>
    <t>Izolace proti vlhkosti svis. nátěr ALP, za studena 1x nátěr - včetně dodávky asfaltového laku</t>
  </si>
  <si>
    <t>Izolace proti vlhkosti vodor. nátěr ALP za studena 1x nátěr - včetně dodávky penetračního laku ALP</t>
  </si>
  <si>
    <t>Výplně otvorů</t>
  </si>
  <si>
    <t xml:space="preserve">dodávka a Osazení zárubní dveřních ocelových, pl. do 2,5 m2 </t>
  </si>
  <si>
    <t xml:space="preserve">dodávka a Osazení zárubně do sádrokarton. příčky až do tl. 150 mm </t>
  </si>
  <si>
    <t>Úpravy vnějších povrchů</t>
  </si>
  <si>
    <t xml:space="preserve">Omítka vnější stěn, MC, štuková, složitost 1 - 2 </t>
  </si>
  <si>
    <t>Úpravy povrchů vnitřních</t>
  </si>
  <si>
    <t>Lokální vyspravení povrchu betonových konstrukcí</t>
  </si>
  <si>
    <t xml:space="preserve">Potažení vnitř. stěn sklotex. pletivem s vypnutím </t>
  </si>
  <si>
    <t xml:space="preserve">Omítka vnitřního zdiva ze suché směsi, štuková </t>
  </si>
  <si>
    <t>Úprava vnitřních stěn aktivovaným štukem s použitím suché maltové směsi</t>
  </si>
  <si>
    <t xml:space="preserve">Omítka vnitřní zdiva, cementová (MC), hladká </t>
  </si>
  <si>
    <t>Komunikace</t>
  </si>
  <si>
    <t>Svislé a kompletní konstrukce</t>
  </si>
  <si>
    <t>Zazdívka otvorů plochy do1 m2 cihlami na MC s použitím suché maltové směsi</t>
  </si>
  <si>
    <t>m3</t>
  </si>
  <si>
    <t>Zdivo systémové z keramických broušených bloků P15, až do tl. 40 cm, lep.celpl</t>
  </si>
  <si>
    <t xml:space="preserve">Příčka SDK,ocel.kce,1x oplášť. Až do tl 150mm, RB 12,5mm </t>
  </si>
  <si>
    <t xml:space="preserve">Příčka SDK,ocel.kce,2x oplášť. Až do tl.150mm, RB 12,5mm </t>
  </si>
  <si>
    <t>ks</t>
  </si>
  <si>
    <t xml:space="preserve">Příčky z cihel plných CP29  až do tl. 250 mm </t>
  </si>
  <si>
    <t>Příčky z cihel kerm. broušených systémových lepidlo, až do tl. 15 cm</t>
  </si>
  <si>
    <t>D+M Příčka SDK,ocel.kce,2x oplášť. Až do tl.150mm RB 12,5mm, EI 60 DP1</t>
  </si>
  <si>
    <t>příplatek za izolaci minerální do SDK příček až do tl. 125</t>
  </si>
  <si>
    <t>P.č.</t>
  </si>
  <si>
    <t>Název položky</t>
  </si>
  <si>
    <t>MJ</t>
  </si>
  <si>
    <t>množství</t>
  </si>
  <si>
    <t>cena / MJ</t>
  </si>
  <si>
    <t>celkem (Kč)</t>
  </si>
  <si>
    <t>D+M Podhledy SDK, zavěšená kovová.kce CD 1x deska RB 15 mm</t>
  </si>
  <si>
    <t>Stavební část</t>
  </si>
  <si>
    <t>ZTI</t>
  </si>
  <si>
    <t>Zřizovací předměty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</si>
  <si>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</si>
  <si>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</si>
  <si>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</si>
  <si>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</si>
  <si>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</si>
  <si>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</si>
  <si>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</si>
  <si>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</si>
  <si>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</si>
  <si>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</si>
  <si>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</si>
  <si>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</si>
  <si>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</si>
  <si>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</si>
  <si>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</si>
  <si>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Kanalizace</t>
  </si>
  <si>
    <t>D+M Potrubí odpadní a zavěšené - laboratorní - PE zvukoizolační -  do DN 100</t>
  </si>
  <si>
    <t>D+M Potrubí odpadní a zavěšené - dešťové - litina bezhrdlová - do DN 100</t>
  </si>
  <si>
    <t>D+M Potrubí připojovací ve stěnách - plast HT hrdlový - do DN 100</t>
  </si>
  <si>
    <t>D+M Odtok kondenzátu - plast HT - do DN 40</t>
  </si>
  <si>
    <t>D+M Hlavice ventilační - plast - DN 70</t>
  </si>
  <si>
    <t>D+M Hlavice ventilační - plast - DN 100</t>
  </si>
  <si>
    <t>D+M Ventily přivzdušňovací - plast - DN 50</t>
  </si>
  <si>
    <t>D+M Ventily přivzdušňovací - plast - DN 100</t>
  </si>
  <si>
    <t>D+M Sifon - kondenzát dvojitá ZU - plast - DN 40</t>
  </si>
  <si>
    <t>D+M Sifon - kondenzát dvojitá ZU podomítkový - DN 40</t>
  </si>
  <si>
    <t>D+M Sifon potrubní - dešťový - ZU min.80mm - DN 100</t>
  </si>
  <si>
    <t>D+ MSifon potrubní - splaškový, laboratorní - ZU min.50mm - DN 40-70</t>
  </si>
  <si>
    <t>D+M Lapač střešních splavenin - plast - DN100</t>
  </si>
  <si>
    <t>hod</t>
  </si>
  <si>
    <t>Vodovod</t>
  </si>
  <si>
    <t>Zkoušky tlakové - do DN 100</t>
  </si>
  <si>
    <t>Proplach, desinfekce - do DN 100</t>
  </si>
  <si>
    <t>D+M Potrubí - požární - pozink spoj.lis.- do DN 50 včetně tep. izol. 15mm</t>
  </si>
  <si>
    <t>D+ M Armatury uzavírací - KK, ŠV - DN 15</t>
  </si>
  <si>
    <t>D+M Armatury uzavírací - KK, ŠV - do DN 32</t>
  </si>
  <si>
    <t>D+M Armatury uzavírací - KK, ŠV - do DN 50</t>
  </si>
  <si>
    <t>D+M Armatury zpětné - ventily, klapky - do DN 20</t>
  </si>
  <si>
    <t>D+M Ventily termostatické regulační - do DN 20</t>
  </si>
  <si>
    <t>D+M Ventil elektromagnetický - DN 15</t>
  </si>
  <si>
    <t>D+M Filtry šikmé vodárenské - DN 20</t>
  </si>
  <si>
    <t>Stavební dodávky, PO, hydroizolační příslušenství</t>
  </si>
  <si>
    <t>D+M Zatěsnění průchodů potrubí v SDK konstrukcích</t>
  </si>
  <si>
    <t>D+M Požární utěsnění průchodů tmelem - DN 15-80</t>
  </si>
  <si>
    <t>D+M Požární utěsnění průchodů tmelem - DN 100-200</t>
  </si>
  <si>
    <t>D+M Izolační manžeta do střešní krytiny DN 100-125</t>
  </si>
  <si>
    <t>D+M Izolační manžeta do hydroizolace nad zeminou DN 100-125</t>
  </si>
  <si>
    <t>D+M Izolační manžeta do hydroizolace nad zeminou DN 150-200</t>
  </si>
  <si>
    <t>D+M Izolační prostup suterénních stěn proti tlakové vodě - DN 100-125</t>
  </si>
  <si>
    <t>D+M Izolační prostup suterénních stěn proti tlakové vodě - DN 150-200</t>
  </si>
  <si>
    <t xml:space="preserve">Stavební přípomoce včetně materiálu ( demontáže, zapravení, úklid apod.) </t>
  </si>
  <si>
    <t>Teplo a chlad</t>
  </si>
  <si>
    <t>D+M Elektrotermická hlavice včetně ventilu</t>
  </si>
  <si>
    <t>D+m PŠVK - Radiátorové šroubení pro tělesa Ventil-kompakt, přímé DN15</t>
  </si>
  <si>
    <t>D+M RŠVK - Radiátorové šroubení pro tělesa Ventil-kompakt, rohové DN15</t>
  </si>
  <si>
    <t>D+M PŠ - Radiátorové šroubení, prímé DN15</t>
  </si>
  <si>
    <t>D+M PV - Radiátorový ventil, přímý DN15</t>
  </si>
  <si>
    <t>D+MRŠ - Radiátorové šroubení, prímé DN15</t>
  </si>
  <si>
    <t>D+M RV - Radiátorový ventil, přímý DN15</t>
  </si>
  <si>
    <t>D+M Termostatická hlavice</t>
  </si>
  <si>
    <t>Otopná tělesa</t>
  </si>
  <si>
    <t>vypuštění a napuštění systému</t>
  </si>
  <si>
    <t>D+M Potrubí otopné vody do DN 50 včetně izolace</t>
  </si>
  <si>
    <t>D+M Potrubí otopné vody do DN 80 včetně izolace</t>
  </si>
  <si>
    <t>D+M KK - Kulový kohout závitový plnoprůchozí do DN 50</t>
  </si>
  <si>
    <t>D+M KK - Kulový kohout závitový plnoprůchozí do DN 32</t>
  </si>
  <si>
    <t>D+M FZ - Filtr s vnitřními závity - do DN 32</t>
  </si>
  <si>
    <t>D+M FZ - Filtr s vnitřními závity - do DN 50</t>
  </si>
  <si>
    <t>D+M PKZ - Pryžový kompenzátor s vnitřními závity - do DN 32</t>
  </si>
  <si>
    <t>D+M PKZ - Pryžový kompenzátor s vnitřními závity - do DN 50</t>
  </si>
  <si>
    <t>D+M ZK - Zpětná klapka s vnitřními závity - DN 25</t>
  </si>
  <si>
    <t>D+M ZK - Zpětná klapka s vnitřními závity - do DN 32</t>
  </si>
  <si>
    <t>D+M MUK - Mezipřírubová klapka uzavírací na otopnou vodu - do DN 80</t>
  </si>
  <si>
    <t>D+M MUK - Mezipřírubová klapka uzavírací na otopnou vodu - do DN 125</t>
  </si>
  <si>
    <t>D+M PKP - Přírubový kompenzátor pryžový na otopnou vodu - do DN 80</t>
  </si>
  <si>
    <t>D+M PKP - Přírubový kompenzátor pryžový na otopnou vodu - do DN 125</t>
  </si>
  <si>
    <t>D+M ON - Odvzdušňovací nádobky - DN 50/10</t>
  </si>
  <si>
    <t>D+M Sběrač kalu do DN 50/25</t>
  </si>
  <si>
    <r>
      <t xml:space="preserve">D+M Teploměr dvojkovový </t>
    </r>
    <r>
      <rPr>
        <sz val="10"/>
        <rFont val="Arial"/>
        <family val="2"/>
        <charset val="238"/>
      </rPr>
      <t>ø</t>
    </r>
    <r>
      <rPr>
        <sz val="10"/>
        <color indexed="8"/>
        <rFont val="Arial"/>
        <family val="2"/>
        <charset val="238"/>
      </rPr>
      <t xml:space="preserve"> 63 mm</t>
    </r>
  </si>
  <si>
    <t>D+M dP - Diferenční manometr</t>
  </si>
  <si>
    <t>D+M RVV - Vyvažovací ventil s přednastavením - do DN 32</t>
  </si>
  <si>
    <t>D+M RVV - Vyvažovací ventil s přednastavením - do DN 65</t>
  </si>
  <si>
    <t xml:space="preserve">Stavební přípomoce včetně materiálu ( nátěry, demontáže, zapravení, úklid apod.) </t>
  </si>
  <si>
    <t>Rozvody glykolu pro VZT</t>
  </si>
  <si>
    <t>Rozvody čisté páry a kondenzátu</t>
  </si>
  <si>
    <t xml:space="preserve">Rozvody chladící vody </t>
  </si>
  <si>
    <t>Potrubí topné vody</t>
  </si>
  <si>
    <t>Armatury Topné vody</t>
  </si>
  <si>
    <t>Armatury rozvody glykolu pro VZT</t>
  </si>
  <si>
    <t>D+M KK - Kulový kohout závitový pro glykolovou směs - do DN 50</t>
  </si>
  <si>
    <t>D+M VK - Vypouštěcí kulový kohout pro glykolovou směs - do DN 20</t>
  </si>
  <si>
    <t>D+M PKZ - Pryžový kompenzátor závitový pro glykolovou směs - do DN 50</t>
  </si>
  <si>
    <t>D+M FZ - Filtr pro zachycování mechanických nečistot pro glykol - DN 25</t>
  </si>
  <si>
    <t>D+M MUK - Mezipřírubová klapka uzavírací pro glykol. směs - do DN 65</t>
  </si>
  <si>
    <t>D+M PKP - Přírubový kompenzátor pryžový pro glykol. směs - do DN 65</t>
  </si>
  <si>
    <t>D+M  T - Teploměr dvojkovový ø 63 mm</t>
  </si>
  <si>
    <t>D+M  P - Manometr ukazovací standardní včetně kohoutu a přípojky</t>
  </si>
  <si>
    <t>D+M  ODL - Odlučovač mikrobublin a kalů přírubový - DN 50</t>
  </si>
  <si>
    <t>D+M ODL - Odlučovač mikrobublin závitový - do DN 40</t>
  </si>
  <si>
    <t>vypuštění a napuštění systému, zkoušky, regulace apod.</t>
  </si>
  <si>
    <t>litr</t>
  </si>
  <si>
    <t>D+M VK - Vypouštěcí kulový kohout s hadicovou vývodkou          do DN 15</t>
  </si>
  <si>
    <t>16</t>
  </si>
  <si>
    <t>17</t>
  </si>
  <si>
    <t>18</t>
  </si>
  <si>
    <t>19</t>
  </si>
  <si>
    <t>20</t>
  </si>
  <si>
    <t>21</t>
  </si>
  <si>
    <t>22</t>
  </si>
  <si>
    <t>23</t>
  </si>
  <si>
    <t>D+M Trubka nerezová bezešvá pro čistou páru - do DN 25 včetně izolace min.plst Al plech</t>
  </si>
  <si>
    <t>D+M Trubka nerezová bezešvá pro čistou páru - do DN 50 včetně izolace min. plst Al plech</t>
  </si>
  <si>
    <t>D+M Trubka nerezová svařovaná pro čistou páru -                       DN 65 až DN 100  včetně izolace min. plst Al plech</t>
  </si>
  <si>
    <t>D+M Potrubí glykolového systému - do DN 32 včetně Parotěsná izolace na bázi syntet. Kaučuku</t>
  </si>
  <si>
    <t>D+M Doplňovací, odvzdušňovací a vypouštěcí potrubí -do DN 20  včetně Parotěsná izolace na bázi syntet. Kaučuku</t>
  </si>
  <si>
    <t>D+M Potrubí glykolového systému - do DN 65  včetně Parotěsná izolace na bázi syntet. Kaučuku</t>
  </si>
  <si>
    <t>Armatury pro Rozvody čisté páry a kondenzátu</t>
  </si>
  <si>
    <t>Kulový kohout pro čistou páru, přivařovací, celonerezový - DN 15 až DN 25</t>
  </si>
  <si>
    <t>Kulový kohout pro čistou páru, přivařovací, celonerezový - DN 32 až DN 50</t>
  </si>
  <si>
    <t>Kulový kohout pro čistou páru, přírubový, celonerezový   - DN 80</t>
  </si>
  <si>
    <t xml:space="preserve">Filtr nerezový pro čistou páru, přivařovací - do DN 25  </t>
  </si>
  <si>
    <t>Filtr nerezový pro čistou páru, přivařovací - do DN 40</t>
  </si>
  <si>
    <t>Zpětný ventil pro čistou páru, přivařovací - do DN 32</t>
  </si>
  <si>
    <t>Odváděč kondenzátu z potrubí čisté páry, přivařovací, nerezový, DN 15</t>
  </si>
  <si>
    <t>T - Kalník na nerezovém potrubí stejné dimenze - do DN 100/15</t>
  </si>
  <si>
    <t>lokální zmrazení potrubí bez vypouštění</t>
  </si>
  <si>
    <t>D+M  Trubka ocelová pro chladicí vodu - do DN 32 včetně izolace min. plst Al plech</t>
  </si>
  <si>
    <t>D+M  Trubka ocelová pro chladicí vodu - do DN 65 včetně izolace min. plst Al plech</t>
  </si>
  <si>
    <t>D+M KKV - Kulový kohout závitový s vypouštěním - do DN 32</t>
  </si>
  <si>
    <t>D+M  KK - Kulový kohout závitový plnoprůchozí - do DN 32</t>
  </si>
  <si>
    <t>D+M KK - Kulový kohout závitový plnoprůchozí - do DN 50</t>
  </si>
  <si>
    <t>D+M FZ - Filtr mechanických nečistot, závitový - do DN 50</t>
  </si>
  <si>
    <t>D+M PKZ - Pryžový kompenzátor závitový - do DN 50</t>
  </si>
  <si>
    <t xml:space="preserve">Armatury pro Rozvody chladící vody </t>
  </si>
  <si>
    <t>D+M ZK - Zpětná klapka závitová tepelně izolovaná - do DN 40</t>
  </si>
  <si>
    <t>D+M MUK - Mezipřírubová klapka uzavírací - do DN 100</t>
  </si>
  <si>
    <t>D+M  MUK - Mezipřírubová klapka uzavírací - do DN 200</t>
  </si>
  <si>
    <t>D+M Trubka ocelová hladká černá do DN 200 včetně izolace min. plst Al plech</t>
  </si>
  <si>
    <t>D+M Trubka ocelová hladká černá do  DN 125 včetně izolace min. plst Al plech</t>
  </si>
  <si>
    <t>D+M FP - Filtr mechanických nečistot, přírubový - DN 65</t>
  </si>
  <si>
    <t>D+M FP - Filtr mechanických nečistot, přírubový - DN 80</t>
  </si>
  <si>
    <t>D+M FP - Filtr mechanických nečistot, přírubový - DN 100</t>
  </si>
  <si>
    <t>D+M  FP - Filtr mechanických nečistot, přírubový - DN 150</t>
  </si>
  <si>
    <t>D+M  FP - Filtr mechanických nečistot, přírubový - DN 200</t>
  </si>
  <si>
    <t>D+M  ZKP - Zpětná klapka mezipřírubová, včetně izolace - do DN 80</t>
  </si>
  <si>
    <t>D+M ZKP - Zpětná klapka mezipřírubová, včetně izolace - DN 150</t>
  </si>
  <si>
    <t>D+M  ZKP - Zpětná klapka mezipřírubová, včetně izolace - DN 200</t>
  </si>
  <si>
    <t>D+M PKP - Přírubový kompenzátor pryžový - do DN 100</t>
  </si>
  <si>
    <t>D+M PKP - Přírubový kompenzátor pryžový - do DN 200</t>
  </si>
  <si>
    <t>D+M RVV - Vyvažovací ventil závitový s přednastavením - DN 50</t>
  </si>
  <si>
    <t>D+M RVV - Vyvažovací ventil přírubový s přednastavením - DN 65</t>
  </si>
  <si>
    <t>D+M  RVV - Vyvažovací ventil přírubový s přednastavením - DN 125</t>
  </si>
  <si>
    <t>D+M RVV - Vyvažovací ventil přírubový s přednastavením - DN 150</t>
  </si>
  <si>
    <t>Související ocelové podpůrné a jiné zámečnické konstrukce</t>
  </si>
  <si>
    <t>kg</t>
  </si>
  <si>
    <t>D+M  Ocelové konstrukce dodané dle dílenské dokumentace</t>
  </si>
  <si>
    <t>VZT</t>
  </si>
  <si>
    <t xml:space="preserve">Potrubí </t>
  </si>
  <si>
    <t>D+M Kruhové potrubí SPIRO  tvarovky</t>
  </si>
  <si>
    <t>D+M Ohebná Al hadice hlukově izolovaná SONOFLEX tl.25 mm do  MI 254</t>
  </si>
  <si>
    <t>regulační a koncové prvky VZT</t>
  </si>
  <si>
    <t>Montáž</t>
  </si>
  <si>
    <t>bm</t>
  </si>
  <si>
    <t>D+M Zatěsnění průchodů potrubí v SDK konstrukcích ( obvod potrubí)</t>
  </si>
  <si>
    <t>D+M Požární utěsnění průchodů tmelem (obvod potrubí)</t>
  </si>
  <si>
    <t>Stavební dodávky, PO</t>
  </si>
  <si>
    <t>Elektro silnoproud</t>
  </si>
  <si>
    <t>Požární ucpávka EI 90</t>
  </si>
  <si>
    <t>Revize</t>
  </si>
  <si>
    <t xml:space="preserve">Elektromontáže </t>
  </si>
  <si>
    <t>Ostatní</t>
  </si>
  <si>
    <t>D+M Krabice odbočná plastová, 5-ti pólová svork. IP 54, 7 otv.</t>
  </si>
  <si>
    <t>D+M Krabice odbočná, D 68mm,vč. svorkovnice</t>
  </si>
  <si>
    <t>D+M Krabice odbočná, D97 mm vč. svorkovnice</t>
  </si>
  <si>
    <t>D+M Ochranná trubka bezhalogenová, D20</t>
  </si>
  <si>
    <t>D+M Ochranná trubka bezhalogenová, D32</t>
  </si>
  <si>
    <t>D+M Kabelový žlab drátěný105/200, š = 200 mm</t>
  </si>
  <si>
    <t>D+M Kabelový žlab drátěný105/300, š = 300 mm</t>
  </si>
  <si>
    <t>D+M Kabelový žlab drátěný105/600, š = 600 mm</t>
  </si>
  <si>
    <t>D+M Kabelový žlab pozinkovaný, 250 / 100 vč. víka</t>
  </si>
  <si>
    <t>D+M Kabelový rošt pro pevné uložení kabelů, š.300 mm (4,12 kg/m)</t>
  </si>
  <si>
    <t>D+M Žlab kabelový s fumkční intergritou 60x200 včetně příslušenství pro uchycení</t>
  </si>
  <si>
    <t>D+M Kabelový žebřík s funkční integritou pro stoupací trasu š.200</t>
  </si>
  <si>
    <t>D+M Rozbočovací krabice dle E DIN IEC, E90, Ui=450 V,</t>
  </si>
  <si>
    <t>D+M CYKY-J 3x1.5 , pevně</t>
  </si>
  <si>
    <t>D+M CYKY-J 3x2.5 , pevně</t>
  </si>
  <si>
    <t>D+M CYKY-J 3x 4 , pevně</t>
  </si>
  <si>
    <t>D+M CYKY-J 5x1.5 , pevně</t>
  </si>
  <si>
    <t>D+M CYKY-J 5x2.5 , pevně</t>
  </si>
  <si>
    <t>D+M CYKY-J 5x4 , pevně</t>
  </si>
  <si>
    <t>D+M 1-CYKY 3x25 , volně</t>
  </si>
  <si>
    <t>D+M CYKY-J 5x6 , pevně</t>
  </si>
  <si>
    <t>D+M CYKY-J 4x10 , pevně</t>
  </si>
  <si>
    <t>D+M CYKY-J 4x16 , pevně</t>
  </si>
  <si>
    <t>D+M 1-CYKY 4x25 , pevně</t>
  </si>
  <si>
    <t>D+M Kabel s funkční schopností při požáru J-3x1,5 RE  FE180/P60-R  B2s1d0</t>
  </si>
  <si>
    <t>D+M Kabel s funkční schopností při požáru J-3x2,5   FE180/P60-R  B2s1d0</t>
  </si>
  <si>
    <t>D+M Kabel s funkční schopností při požáru J-2x1,5 RE  FE180/P60-R  B2s1d0</t>
  </si>
  <si>
    <t>D+M Kabel s funkční schopností při požáru J-3x6 RE  FE180/P60-R  B2s1d0</t>
  </si>
  <si>
    <t>D+M Kabel bezhalogenový  3x1,5  B2s1d0</t>
  </si>
  <si>
    <t>D+M Kabel bezhalogenový  3x2,5   B2s1d0</t>
  </si>
  <si>
    <t>D+M Kabel bezhalogenový  5x1,5   B2s1d0</t>
  </si>
  <si>
    <t>D+M Kabel bezhalogenový  4x2,5   B2s1d0</t>
  </si>
  <si>
    <t>D+M Kabel bezhalogenový  5x2,5   B2s1d0</t>
  </si>
  <si>
    <t>D+M Kabel bezhalogenový  5x4   B2s1d0</t>
  </si>
  <si>
    <t>D+M Kabel bezhalogenový  4x10   B2s1d0</t>
  </si>
  <si>
    <t>D+M Kabel bezhalogenový  4x25   B2s1d0</t>
  </si>
  <si>
    <t>D+M Kabel bezhalogenový  4x35   B2s1d0</t>
  </si>
  <si>
    <t>D+M CY 4 mm2,, pevně</t>
  </si>
  <si>
    <t>D+M CY 25 mm2,, pevně</t>
  </si>
  <si>
    <t>D+M Jednopólový spínač, řazení 1,10A, 23</t>
  </si>
  <si>
    <t>D+M Sériový přepínač, řazení 5, 10A,230V,IP20</t>
  </si>
  <si>
    <t>D+M Střídavý přepínač řazení 6, 10A, 230V, IP20</t>
  </si>
  <si>
    <t>D+M Tlačítkový ovládač, řazení 1/0, 1/0So, 1/0S, 10A, 230V, IP20</t>
  </si>
  <si>
    <t>D+M Spínač jednopólový, 10A,230V, IP 44; řazení 1</t>
  </si>
  <si>
    <t>D+M Sériový přepínač,10A,230V,IP 44; řazení 5</t>
  </si>
  <si>
    <t>D+M Střídavý přepínač, 10A, 230V,IP 44; řazení 6; d. Variant+; b. bílá</t>
  </si>
  <si>
    <t>D+M Spínač automatický, s kuželovým snímáním pohybu 120°, triak; b. bílá, IP20</t>
  </si>
  <si>
    <t>D+M Jednokanálové digitální spínací hodiny instalační kompletní</t>
  </si>
  <si>
    <t>D+M Trojpólový vypínač 16A, 500V, IP54</t>
  </si>
  <si>
    <t>D+M Deblokační skříňka s třípolohovým přepínačem, 6A, 230V, IP54</t>
  </si>
  <si>
    <t>D+M Zásuvka jednonásobná, s ochranným kolíkem, s clonkami</t>
  </si>
  <si>
    <t>D+M Zásuvka dvojnásobná, s ochrannými kolíky, s clonkami</t>
  </si>
  <si>
    <t>D+M Zásuvka dvojnásobná, s ochrannými kolíky, s clonkami + přep. Ochrana</t>
  </si>
  <si>
    <t>D+M Zásuvka jednonásobná IP 54, s ochranným kolíkem, na povrch</t>
  </si>
  <si>
    <t>D+M Zásuvka s ochranným kolíkem, modul 45mm, přep. ochrana</t>
  </si>
  <si>
    <t>D+M Zásuvka s ochranným kolíkem, modul 45mm</t>
  </si>
  <si>
    <t>D+M Zásuvka jednonásobná zapuštěná, s ochranou před přepětím</t>
  </si>
  <si>
    <t>D+M Zásuvka jednonásobná IP 44 pod povrch</t>
  </si>
  <si>
    <t>D+M Zásuvka jednonásobná IP 44, do parapetu</t>
  </si>
  <si>
    <t>D+M Zásuvka jednonásobná IP 44, do parapetu s přepeťovou ochranou</t>
  </si>
  <si>
    <t>D+M Zásuvka, nástěnná; řazení 2P+PE; IP 67, 125 A</t>
  </si>
  <si>
    <t>D+M Zásuvka, nástěnná; řazení 2P+PE; IP 54, 32 A</t>
  </si>
  <si>
    <t>D+M Zásuvka průmyslová, nástěnná montáž; řazení 3P+N+PE; IP 54, 16 A</t>
  </si>
  <si>
    <t>D+M Zásuvka průmyslová, nástěnná montáž; řazení 3P+N+PE; IP 54, 32 A</t>
  </si>
  <si>
    <t>D+M Zásuvka průmyslová, nástěnná montáž; řazení 3P+N+PE; IP 54, 63 A</t>
  </si>
  <si>
    <t>D+M Zásuvková skříň 1x400V/16A/5p, 2x 230V</t>
  </si>
  <si>
    <t>D+M Vyrážecí tlačítko zasklené, na povrch, total + central stop</t>
  </si>
  <si>
    <t>D+M Tlačítko na povrch spínání pož. Ventilátorů</t>
  </si>
  <si>
    <t>D+M Přepěťová ochrana v provedení do instalační krabice, 3.stupeň</t>
  </si>
  <si>
    <t>D+M Podlahová krabice</t>
  </si>
  <si>
    <t>D+M Parapetní kanál 210x70mm, dvoukomorový, ocelový barva bílá</t>
  </si>
  <si>
    <t>D+M 3f vypínač servisní v krytu 25A</t>
  </si>
  <si>
    <t>D+M 3f vypínač servisní v krytu 32A</t>
  </si>
  <si>
    <t>D+M Dvojtlačítko se signalizací</t>
  </si>
  <si>
    <t>Elektro slaboproud</t>
  </si>
  <si>
    <t>Systém strukturované kabeláže</t>
  </si>
  <si>
    <t>port</t>
  </si>
  <si>
    <t>Vysekání drážky do zdi až do 100x50</t>
  </si>
  <si>
    <t xml:space="preserve">Stavební přípomoce včetně materiálu ( demontáže, průrazy, zapravení, úklid apod.) </t>
  </si>
  <si>
    <t>CCTV</t>
  </si>
  <si>
    <t>ACS</t>
  </si>
  <si>
    <t>EZS</t>
  </si>
  <si>
    <t>Revize, měření</t>
  </si>
  <si>
    <t>D+M Přístupový modul pro dvě čtečky</t>
  </si>
  <si>
    <t>D+M Přístupový modul pro jednu čtečku</t>
  </si>
  <si>
    <t>D+M Přístupový modul pro řízení výtahu</t>
  </si>
  <si>
    <t xml:space="preserve">D+M Box pro umístění přístupového modulu </t>
  </si>
  <si>
    <t>D+M Zálohovaný systémový napájecí zdroj pro napájení přístupových modulů a čteček</t>
  </si>
  <si>
    <t>D+M Nezálohovaný napájecí zdroj pro napájení el. zámků</t>
  </si>
  <si>
    <t>D+M Čtečka karet 125kHz</t>
  </si>
  <si>
    <t xml:space="preserve">D+M Čtečka karet 125kHz s biometrickou čtečkou (otisk prstu) </t>
  </si>
  <si>
    <t>D+M Plastový zápustný magnet pro monitorování dveří</t>
  </si>
  <si>
    <t>D+M Svorkovnicová deska se šroubovacími kontakt, pro zápustnou montáž do KU68</t>
  </si>
  <si>
    <t>D+M Odchodové tlačítko</t>
  </si>
  <si>
    <t>D+M Přepínač provozu dveří</t>
  </si>
  <si>
    <t>D+M Tlačítko aretované pod sklem pro nouzový únik</t>
  </si>
  <si>
    <t>D+M Dveřní elektromagnet včetně montážního příslušenství</t>
  </si>
  <si>
    <t>D+M Koaxiální kabel 75 Ohmů</t>
  </si>
  <si>
    <t>D+M Instalační kabel 10Giga 4x2xAWG23 Cat.6(A) U/FTP LSOH</t>
  </si>
  <si>
    <t>D+M Zásuvka datová 2x RJ45 Cat.6A, mod 45x45, montáž na parapetní žlab</t>
  </si>
  <si>
    <t>D+M Zásuvka datová 2x RJ45 Cat.6A, montáž do podlahové krabice</t>
  </si>
  <si>
    <t>D+M Zásuvka datová 2x RJ45 Cat.6A, montáž pod omítku</t>
  </si>
  <si>
    <t>D+M Zásuvka datová 2x RJ45 Cat.6A, montáž na povrch</t>
  </si>
  <si>
    <t>D+M 19" Patch panel 1U, osazený 24xRJ45, stíněný, 568A/B, Cat.6A</t>
  </si>
  <si>
    <t>D+M Vyvazovací panel 1U jednostranná plastová lišta 19“</t>
  </si>
  <si>
    <t>D+M Proměření sítě, vystavení měřících protokolů</t>
  </si>
  <si>
    <t>D+M Optický univerzální (vnitřní/venkovní) kabel 24 vláken 50/125 MM, LSOH</t>
  </si>
  <si>
    <t>D+M Optický univerzální (vnitřní/venkovní) kabel 48 vláken 50/125 MM, LSOH</t>
  </si>
  <si>
    <t>D+M Optický univerzální (vnitřní/venkovní) kabel 24 vláken 9/125 SM, LSOH</t>
  </si>
  <si>
    <t>D+M Optický univerzální (vnitřní/venkovní) kabel 48 vláken 9/125 SM, LSOH</t>
  </si>
  <si>
    <t xml:space="preserve">D+M Optická vana pro 24xSC, černá, 1x středový trn, 2x průchodka </t>
  </si>
  <si>
    <t>D+M SC adaptér multimode, simplex</t>
  </si>
  <si>
    <t>D+M SC adaptér singlemode, simplex</t>
  </si>
  <si>
    <t>D+M Pigtail 1m SC, MM 50/125</t>
  </si>
  <si>
    <t>D+M Pigtail 1m SC, SM 9/125</t>
  </si>
  <si>
    <t>D+M Kompletní optická kazeta pro 24 svárů</t>
  </si>
  <si>
    <t>D+M Teplem smrštitelná ochrana sváru</t>
  </si>
  <si>
    <t>D+M Svár optického vlákna 50/125 MM</t>
  </si>
  <si>
    <t>D+M Svár optického vlákna 9/125 SM</t>
  </si>
  <si>
    <t>D+M Proměření optiky, vystavení měřících protokolů</t>
  </si>
  <si>
    <t>D+M Patch kabel SC - SC Duplex 50/125 1m</t>
  </si>
  <si>
    <t>D+M Patch kabel SC - SC Duplex 50/125 2m</t>
  </si>
  <si>
    <t>D+M Patch kabel SC - SC Duplex 50/125 3m</t>
  </si>
  <si>
    <t>D+M Kabelový žlab plechový neděrovaný s integrovanou spojkou 50x až do 250</t>
  </si>
  <si>
    <t>D+M Kabelový žlab plechový neděrovaný s integrovanou spojkou 100x až do 500</t>
  </si>
  <si>
    <t>D+M Elektroinstalační trubka ohebná až do pr. 50mm, PVC</t>
  </si>
  <si>
    <t>Implementace adresných bodů, cena za 1 grafický/datový bod</t>
  </si>
  <si>
    <t>kpl</t>
  </si>
  <si>
    <t>rozšíření Licence připojeného zařízení</t>
  </si>
  <si>
    <t>rozšíření Licence připojené klientské stanice</t>
  </si>
  <si>
    <t>bod</t>
  </si>
  <si>
    <t>úprava a doplnění SW grafické nadstavby včetně přípravy grafických podkladů</t>
  </si>
  <si>
    <t>D+M Univerzální expandér systému EZS, 16 vstupů, 8 výstupů,  včetně zdroje</t>
  </si>
  <si>
    <t>D+M Přídavný expandér 16 vstupů k univerzálnímu expandéru</t>
  </si>
  <si>
    <t>D+M Box s ochranným kontaktem pro ústřednu, univerzální expandér a Aku18Ah</t>
  </si>
  <si>
    <t>D+M Transformátor 15V, 75VA</t>
  </si>
  <si>
    <t>D+M Akubaterie 12V,18 Ah</t>
  </si>
  <si>
    <t>D+M LCD klávesnice systému EZS</t>
  </si>
  <si>
    <t>D+M Infrapasivní detektor pohybu, dosah vějíř min. 12m, stupeň zabezpečení min.2</t>
  </si>
  <si>
    <t>D+M Infrapasivní detektor pohybu, dosah chodba min. 20m, stupeň zabezpečení min.2</t>
  </si>
  <si>
    <t>D+M Infrapasivní detektor pohybu, stropní montáž, stupeň zabezpečení min.2</t>
  </si>
  <si>
    <t>D+M Duální detektor pohybu (PIR+MW), dosah vějíř 15m, stupeň zabezpečení min.2</t>
  </si>
  <si>
    <t>D+M Duální audiodetektor, dosah 7,6m, stupeň zabezpečení min.2</t>
  </si>
  <si>
    <t>D+M Plastový zápustný magnet, stupeň zabezpečení min.2</t>
  </si>
  <si>
    <t>D+M Plastový magnetický kontakt povrchový, stupeň zabezpečení min.2</t>
  </si>
  <si>
    <t>D+M Hliníkový magnetický kontakt, stupeň zabezpečení min.2</t>
  </si>
  <si>
    <t>D+M Plastová propojovací krabice, 24 šroubových svorek, povrchová montáž</t>
  </si>
  <si>
    <t>D+M Tísňový hlásič s pamětí poplachu, stupeň zabezpečení min.2</t>
  </si>
  <si>
    <t>D+M Nouzový hlásič pro invalidy se šňůrkou délka min 1m</t>
  </si>
  <si>
    <t>Dodatečná dodávka a montáž revizních dvířek do stěn a podhledu SDK do rozměru 600x600</t>
  </si>
  <si>
    <t>Dodatečná dodávka a montáž revizních dvířek do stěn a podhledu SDK do rozměru 400x400</t>
  </si>
  <si>
    <t>D+M Čtyřhranné potrubí rovné SKUPINY I.  Materiál pozinkovaný plech včetně izolace</t>
  </si>
  <si>
    <t>D+M Čtyřhranné potrubí tvarovky SKUPINY I.  Materiál pozinkovaný plech včetně izolace</t>
  </si>
  <si>
    <t>D+M Kruhové potrubí SPIRO  rovné včetně izolace</t>
  </si>
  <si>
    <t>D+M  Otopné těleso deskové ocelové VK 22/500/1400</t>
  </si>
  <si>
    <t>D+M Potrubí - hlavní volně vedené rozvody SV - nerez - do DN 50  včetně tep. izol. 25mm</t>
  </si>
  <si>
    <t>D+M Potrubí - hlavní volně vedené rozvody TV - nerez - do DN 50 včetně                                        tep. izol. Do 60mm</t>
  </si>
  <si>
    <t>D+M Potrubí - připojovací ve stěnách a podlahách SV - PPR - do DN 25 včetně tep. izol. 25mm</t>
  </si>
  <si>
    <t>D+M Potrubí - připojovací ve stěnách a podlahách TV - PPR - do DN 25  včetně                             tep. izol. 35mm</t>
  </si>
  <si>
    <t>montážní práce při doplnění a úpravách rozvaděčů a ostatní specializované práce jinde nejmenované</t>
  </si>
  <si>
    <t xml:space="preserve">D+M -Potrubí odpadní a zavěšené - dešťové - plast PE svař. - do DN 125 </t>
  </si>
  <si>
    <t xml:space="preserve">D+M -Potrubí odpadní a zavěšené - dešťové - plast PE svař. - do DN 200 </t>
  </si>
  <si>
    <t>D+M - izolace odpadní a zavěšené potrubí -dešťové - plast do DN 125</t>
  </si>
  <si>
    <t>D+M - izolace odpadní a zavěšené potrubí -dešťové plast do DN 200</t>
  </si>
  <si>
    <t xml:space="preserve">D+M Potrubí odpadní a zavěšené - splašková - plast HT hrdlový - do DN 100 </t>
  </si>
  <si>
    <t xml:space="preserve">D+M Potrubí odpadní a zavěšené - splašková - plast HT hrdlový - do DN 200 </t>
  </si>
  <si>
    <t xml:space="preserve">D+M -izolace Potrubí odpadní a zavěšené - splašková - plast HT hrdlový - do DN 100 </t>
  </si>
  <si>
    <t xml:space="preserve">D+M - izolace Potrubí odpadní a zavěšené - splašková - plast HT hrdlový - do DN 200 </t>
  </si>
  <si>
    <t>D+M izolace - Potrubí odpadní a zavěšené - laboratorní - PE zvukoizolační -  do DN 100</t>
  </si>
  <si>
    <t>D+M -izolace Potrubí odpadní a zavěšené - dešťové - litina bezhrdlová - do DN 100</t>
  </si>
  <si>
    <t>D+M izolace -Potrubí připojovací ve stěnách - plast HT hrdlový - do DN 100</t>
  </si>
  <si>
    <t>D+M izolace Odtok kondenzátu - plast HT - do DN 40</t>
  </si>
  <si>
    <t>D+M potrubí-hlavní volně vedené rozvody TV-nerez-do DN 100 včetně tep. Izolace do 80 mm</t>
  </si>
  <si>
    <t>D+M potrubí - požární-pozink spoj.lis do DN 100 včetně tep. Izolace do 50 mm</t>
  </si>
  <si>
    <t>D+M Potrubí-hlavní volně vedené rozvody SV-nerez-do DN 100 včetně tep. Izolace do 50 mm</t>
  </si>
  <si>
    <t>D+M Dřevěné dveře hladké, plné 800/1970 otvíravé 1.kř., vnitřní s polodrážkou vč.zárubně</t>
  </si>
  <si>
    <t>konstrukce sestávající z rámu a plné DTD desky, povrchová úprava - dýha s pruhem</t>
  </si>
  <si>
    <t>obložková zárubeň s dorazovým těsněním do SDK příčky tl.130 mm - prostupka do zárubně</t>
  </si>
  <si>
    <t>obložková zárubeň s dorazovým těsněním do SDK příčky tl.125 mm - prostupka do zárubně</t>
  </si>
  <si>
    <t>odstín ořech</t>
  </si>
  <si>
    <t>elektromagnetický zámek s cylindrickou vložkou systému generálního klíče, matný nerez, dělené kruhové štítky, koule - klika</t>
  </si>
  <si>
    <t>výsuvný padací práh, nerez dveřní zarážka</t>
  </si>
  <si>
    <t>Rw = 32dB</t>
  </si>
  <si>
    <t>obložková zárubeň s dorazovým těsněním do SDK příčky tl.130 mm</t>
  </si>
  <si>
    <t>obložková zárubeň s dorazovým těsněním do SDK příčky tl.125 mm</t>
  </si>
  <si>
    <t>zámek - cylindrická vložka pro systém generálního klíče, matný nerez, dělené kruhové štítky, klika - klika</t>
  </si>
  <si>
    <t>D+M Dřevěné dveře hladké, plné 700/1970 otvíravé 1.kř., vnitřní s polodrážkou</t>
  </si>
  <si>
    <t>křídlo podřezané pro VZT</t>
  </si>
  <si>
    <t>konstrukce sestávající z rámu a odlehčené DTD desky, povrchová úprava - střednětlaký laminát tl.0,2 mm</t>
  </si>
  <si>
    <t>odstín RAL dle návrhu architekta</t>
  </si>
  <si>
    <t>osazeno do ocelové zárubně - viz.odd.767</t>
  </si>
  <si>
    <t>zámek - WC , matný nerez, dělené kruhové štítky, klika - klika</t>
  </si>
  <si>
    <t>nerez dveřní zarážka</t>
  </si>
  <si>
    <t xml:space="preserve">Traktor s podkopem a radlicí - výkopy </t>
  </si>
  <si>
    <t xml:space="preserve">doprava - Traktor s podkopem a radlicí </t>
  </si>
  <si>
    <t>km</t>
  </si>
  <si>
    <t>USD - liniové výkopy</t>
  </si>
  <si>
    <t>doprava - USD - liniové výkopy</t>
  </si>
  <si>
    <t xml:space="preserve">Pásový hydraulický bagr - 1m3 + hydraulický bourací nástavec na horninu </t>
  </si>
  <si>
    <t xml:space="preserve">doprava - Pásový hydraulický bagr - 1m3 + hydraulický bourací nástavec na horninu </t>
  </si>
  <si>
    <t>pásový traktor Caterpillar - 3m3 radlice - úpravy ploch</t>
  </si>
  <si>
    <t>doprava - pásový traktor Caterpillar - 3m3 radlice - úpravy ploch</t>
  </si>
  <si>
    <t>BOBCAT - drobné zemní práce</t>
  </si>
  <si>
    <t>doprava - BOBCAT - drobné zemní práce</t>
  </si>
  <si>
    <t>čelní kolový nakladač - min. 2m3 lžíce - nakládka</t>
  </si>
  <si>
    <t>doprava - čelní kolový nakladač - min. 2m3 lžíce - nakládka</t>
  </si>
  <si>
    <t xml:space="preserve">jeřáb AD 28 </t>
  </si>
  <si>
    <t xml:space="preserve">doprava - jeřáb AD 28 </t>
  </si>
  <si>
    <t>vysokozdvižná plošina do 12 m mobilní</t>
  </si>
  <si>
    <t>doprava - vysokozdvižná plošina do 12 m mobilní</t>
  </si>
  <si>
    <t>Zemní práce- pronájem techniky</t>
  </si>
  <si>
    <t>nákladní auto těžké-sklápěcí</t>
  </si>
  <si>
    <t>nakládka, prostoj - nákladní auto těžké-sklápěcí</t>
  </si>
  <si>
    <t>přívěs sklápěcí k nákladnímu autu</t>
  </si>
  <si>
    <t>nakládka, prostoj - přívěs sklápěcí k nákladnímu autu</t>
  </si>
  <si>
    <t>tahač + přívěs - přeprava materiálu</t>
  </si>
  <si>
    <t>nakládka, prostoj - tahač + přívěs - přeprava materiálu</t>
  </si>
  <si>
    <t>nákladní auto lehké s hydraulickou rampou</t>
  </si>
  <si>
    <t>nakládka, prostoj - nákladní auto lehké s hydraulickou rampou</t>
  </si>
  <si>
    <t>vysokozdvižný vozík - terénní 3,5 tuny</t>
  </si>
  <si>
    <t>doprava - vysokozdvižný vozík - terénní 3,5 tuny</t>
  </si>
  <si>
    <t>D+M dlažba betonová 60x60 cm do terénu</t>
  </si>
  <si>
    <t>24</t>
  </si>
  <si>
    <t>25</t>
  </si>
  <si>
    <t>26</t>
  </si>
  <si>
    <t>27</t>
  </si>
  <si>
    <t>28</t>
  </si>
  <si>
    <t>29</t>
  </si>
  <si>
    <t>30</t>
  </si>
  <si>
    <t>příplatek za odstín všech druhu barev</t>
  </si>
  <si>
    <t>demontáž pažení výkopu do hloubky 3m</t>
  </si>
  <si>
    <t>montáž pažení liniového výkopu do hloubky 3m  včetně pronájmu pažení</t>
  </si>
  <si>
    <t xml:space="preserve">ruční výkop </t>
  </si>
  <si>
    <t>ruční zához výkopu</t>
  </si>
  <si>
    <t>ostatní ruční terénní práce</t>
  </si>
  <si>
    <t>D+ pokládka plynové potrubí HDPE SUPERPIPE  Do lože s písku, včetně folie</t>
  </si>
  <si>
    <t>D+ pokládka vodovodní potrubí  PE100 RC 50x3,0 SDR11 Do lože s písku, včetně folie</t>
  </si>
  <si>
    <t>D+ pokládka chráničky vysokonapě´tového kabelu  HDPE zemní tlustostěnná 40/33mm, pro přímou pokládku do země, s lankem pro zatažení kabelu Do lože s písku, včetně folie</t>
  </si>
  <si>
    <t>zakrytí nábytku, čidel apod. úklid</t>
  </si>
  <si>
    <t>obroušení a odmaštění původní stěrky a nátěrů podlah</t>
  </si>
  <si>
    <t>odstranění původního pvc nebo koberce</t>
  </si>
  <si>
    <t xml:space="preserve">Podlaha povlaková z PVC pásů, soklík pouze položení, </t>
  </si>
  <si>
    <t xml:space="preserve">Podlaha povlaková z PVC antistatická, soklík pouze položení, </t>
  </si>
  <si>
    <t xml:space="preserve">Podlaha povlaková textilní lepená, soklík pouze položení, </t>
  </si>
  <si>
    <t>demontáž dlažby keramické</t>
  </si>
  <si>
    <t>demontáž, uožení a zpětná montáž podhledu kazetového</t>
  </si>
  <si>
    <t>D + M podhled kazetový 600x600 - standard</t>
  </si>
  <si>
    <t>odstín RAL šedá</t>
  </si>
  <si>
    <t>D+M konstrukce zámečnické různé, povrchová úprava pozink nebo nátěr</t>
  </si>
  <si>
    <t>nátěry- barva syntetická</t>
  </si>
  <si>
    <t xml:space="preserve">Povlaková krytina střech do 10°, NAIP přitavením 2 vrstvy </t>
  </si>
  <si>
    <t>odstranění původní omítky</t>
  </si>
  <si>
    <t xml:space="preserve">osazeno do ocelové zárubně </t>
  </si>
  <si>
    <t>montáž -Izolace proti vlhkosti svislá pásy přitavením 1 vrstva</t>
  </si>
  <si>
    <t xml:space="preserve">Montáž -Izolace proti vlhk. vodorovná pásy přitavením 1 vrstva </t>
  </si>
  <si>
    <t>montáž do flexi tmele-Obklad keramický glazovaný vel.250x333 mm barva a design včetně nerez lišt</t>
  </si>
  <si>
    <t>montáž do flexi tmele.-Obklad keramický glazovaný vel.200x200 mm  včetně nerez lišt</t>
  </si>
  <si>
    <t>D+M Kladení dlaždic kom.pro pěší, lože z kameniva těž. včetně dodávky zámkové dlažby betonové 100/50/5 cm</t>
  </si>
  <si>
    <t>D+M Kladení dlaždic kom.pro OA, lože z kameniva těž. včetně dodávky zámkové dlažby betonové 100/50/8 cm</t>
  </si>
  <si>
    <t>bourání zdiva a otvorů z cihel keramických nebo plných</t>
  </si>
  <si>
    <t>Demontáž SDK příček</t>
  </si>
  <si>
    <t xml:space="preserve">Zřízení otvoru do 4 m2 v SDK příčce OK 1x UA, 2x opláštění </t>
  </si>
  <si>
    <t>31</t>
  </si>
  <si>
    <t>32</t>
  </si>
  <si>
    <t>33</t>
  </si>
  <si>
    <t>34</t>
  </si>
  <si>
    <t>D+M Dvířka instalační, nerezová do rozměru 40 x 40 cm</t>
  </si>
  <si>
    <t>všeobecné instalatérské práce</t>
  </si>
  <si>
    <t>oškrabání maleb, zakrytí nábytku, čidel apod. úklid</t>
  </si>
  <si>
    <t>ostatní a údržbářské práce</t>
  </si>
  <si>
    <t>Celkem</t>
  </si>
  <si>
    <t>všeobecné práce na VZT</t>
  </si>
  <si>
    <t>D+M Trubka ohebná plastová, D21</t>
  </si>
  <si>
    <t>D+M Trubka ohebná plastová, D32</t>
  </si>
  <si>
    <t>všeobecné práce na elektroinstalaci</t>
  </si>
  <si>
    <t xml:space="preserve">montážní a oživovací práce </t>
  </si>
  <si>
    <t>Souhrnná tabulka</t>
  </si>
  <si>
    <t>Stavební práce</t>
  </si>
  <si>
    <t>El. Silnoproud</t>
  </si>
  <si>
    <t>El. Slaboproud</t>
  </si>
  <si>
    <t>CELKEM</t>
  </si>
  <si>
    <t xml:space="preserve">D+M - umyvadlo běžné 50 porcelán včetně sifonu </t>
  </si>
  <si>
    <t>D+M stojánková baterie pro umyvadlo 20 cm vyložení</t>
  </si>
  <si>
    <t>D+M umývátko běžné včetně sifonu</t>
  </si>
  <si>
    <t>D+M stojánková baterie pro umývátko 120cm vyložení</t>
  </si>
  <si>
    <t xml:space="preserve">D+M umyvadlo pro technické zázemí 20 cm vyložení včetně sifonu </t>
  </si>
  <si>
    <t>D+M baterie nástěnná pro umyvadlo tech. Zázemí rozteč 150 mm</t>
  </si>
  <si>
    <r>
      <t xml:space="preserve">D+M </t>
    </r>
    <r>
      <rPr>
        <sz val="8"/>
        <rFont val="Arial"/>
        <family val="2"/>
        <charset val="238"/>
      </rPr>
      <t xml:space="preserve"> umyvadlo do laboratoří, včetně sifonu. 50 porcelán</t>
    </r>
  </si>
  <si>
    <t>D+M stojánková baterie pro umyvadlo do laboratoří 20 cm vyložení</t>
  </si>
  <si>
    <t>D+M - pisoár nástěnný, integrované automatické radarové splachování klasic</t>
  </si>
  <si>
    <r>
      <t>D+M WC</t>
    </r>
    <r>
      <rPr>
        <sz val="10"/>
        <rFont val="Arial"/>
        <family val="2"/>
        <charset val="238"/>
      </rPr>
      <t xml:space="preserve"> - klozet závěsný běžný včetně prkénka</t>
    </r>
  </si>
  <si>
    <t>D+M - Baterie směšovací sprchová nástěnná  - pro gastro - připojení hadice</t>
  </si>
  <si>
    <t>D+M - Pisoárová dělící stěna keramická</t>
  </si>
  <si>
    <t>glykolová náplň 40% roztok</t>
  </si>
  <si>
    <t>Veškerá žlutě vyznačená pole na všech listech excelovského souboru musí být vyplněna nenulovou hodnotou</t>
  </si>
  <si>
    <t>všeobecné stavební práce práce</t>
  </si>
  <si>
    <t xml:space="preserve">cena / Mj v Kč bez DPH </t>
  </si>
  <si>
    <t>celkem v Kč bez DPH</t>
  </si>
  <si>
    <t>Sazba DPH v %</t>
  </si>
  <si>
    <t>celkem v Kč včetně DPH</t>
  </si>
  <si>
    <t>Cena celkem bez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</si>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</sst>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2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2" borderId="1" xfId="1" applyFont="1" applyFill="1" applyBorder="1"/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9" fontId="2" fillId="0" borderId="2" xfId="1" applyNumberFormat="1" applyFont="1" applyBorder="1" applyAlignment="1">
      <alignment horizontal="center" shrinkToFit="1"/>
    </xf>
    <xf numFmtId="4" fontId="2" fillId="0" borderId="2" xfId="1" applyNumberFormat="1" applyFont="1" applyBorder="1" applyAlignment="1">
      <alignment horizontal="right"/>
    </xf>
    <xf numFmtId="4" fontId="2" fillId="0" borderId="2" xfId="1" applyNumberFormat="1" applyFont="1" applyBorder="1"/>
    <xf numFmtId="0" fontId="2" fillId="0" borderId="2" xfId="1" applyFont="1" applyFill="1" applyBorder="1" applyAlignment="1">
      <alignment vertical="top" wrapText="1"/>
    </xf>
    <xf numFmtId="49" fontId="2" fillId="0" borderId="2" xfId="1" applyNumberFormat="1" applyFont="1" applyFill="1" applyBorder="1" applyAlignment="1">
      <alignment horizontal="center" shrinkToFit="1"/>
    </xf>
    <xf numFmtId="49" fontId="6" fillId="2" borderId="2" xfId="1" applyNumberFormat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2" xfId="0" applyFont="1" applyFill="1" applyBorder="1" applyProtection="1">
      <protection locked="0"/>
    </xf>
    <xf numFmtId="0" fontId="5" fillId="2" borderId="2" xfId="1" applyFont="1" applyFill="1" applyBorder="1"/>
    <xf numFmtId="4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top"/>
    </xf>
    <xf numFmtId="0" fontId="2" fillId="0" borderId="2" xfId="3" applyFont="1" applyFill="1" applyBorder="1"/>
    <xf numFmtId="0" fontId="9" fillId="0" borderId="0" xfId="0" applyFont="1"/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49" fontId="13" fillId="3" borderId="2" xfId="0" applyNumberFormat="1" applyFont="1" applyFill="1" applyBorder="1" applyAlignment="1">
      <alignment horizontal="left" wrapText="1"/>
    </xf>
    <xf numFmtId="0" fontId="14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justify" vertical="center" wrapText="1"/>
    </xf>
    <xf numFmtId="0" fontId="6" fillId="2" borderId="2" xfId="1" applyNumberFormat="1" applyFont="1" applyFill="1" applyBorder="1" applyAlignment="1">
      <alignment horizontal="center"/>
    </xf>
    <xf numFmtId="0" fontId="7" fillId="3" borderId="4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2" applyFont="1" applyFill="1" applyBorder="1" applyAlignment="1">
      <alignment horizontal="left" wrapText="1"/>
    </xf>
    <xf numFmtId="0" fontId="15" fillId="0" borderId="0" xfId="1" applyFont="1" applyAlignment="1">
      <alignment wrapText="1"/>
    </xf>
    <xf numFmtId="0" fontId="2" fillId="0" borderId="6" xfId="1" applyFont="1" applyBorder="1" applyAlignment="1">
      <alignment vertical="top" wrapText="1"/>
    </xf>
    <xf numFmtId="0" fontId="6" fillId="0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vertical="top" wrapText="1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2" xfId="2" applyFont="1" applyFill="1" applyBorder="1" applyAlignment="1">
      <alignment wrapText="1"/>
    </xf>
    <xf numFmtId="0" fontId="2" fillId="5" borderId="2" xfId="0" applyFont="1" applyFill="1" applyBorder="1" applyProtection="1">
      <protection locked="0"/>
    </xf>
    <xf numFmtId="0" fontId="0" fillId="6" borderId="0" xfId="0" applyFill="1"/>
    <xf numFmtId="0" fontId="9" fillId="6" borderId="0" xfId="0" applyFont="1" applyFill="1"/>
    <xf numFmtId="4" fontId="9" fillId="6" borderId="0" xfId="0" applyNumberFormat="1" applyFont="1" applyFill="1"/>
    <xf numFmtId="0" fontId="7" fillId="0" borderId="2" xfId="4" applyFont="1" applyFill="1" applyBorder="1" applyAlignment="1">
      <alignment vertical="top" wrapText="1"/>
    </xf>
    <xf numFmtId="49" fontId="13" fillId="5" borderId="2" xfId="0" applyNumberFormat="1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justify" vertical="center" wrapText="1"/>
    </xf>
    <xf numFmtId="0" fontId="0" fillId="0" borderId="8" xfId="0" applyBorder="1"/>
    <xf numFmtId="0" fontId="0" fillId="0" borderId="10" xfId="0" applyBorder="1"/>
    <xf numFmtId="4" fontId="0" fillId="0" borderId="11" xfId="0" applyNumberFormat="1" applyBorder="1"/>
    <xf numFmtId="4" fontId="0" fillId="0" borderId="9" xfId="0" applyNumberFormat="1" applyBorder="1"/>
    <xf numFmtId="0" fontId="16" fillId="0" borderId="12" xfId="0" applyFont="1" applyBorder="1"/>
    <xf numFmtId="4" fontId="16" fillId="0" borderId="13" xfId="0" applyNumberFormat="1" applyFont="1" applyBorder="1"/>
    <xf numFmtId="4" fontId="2" fillId="4" borderId="2" xfId="1" applyNumberFormat="1" applyFont="1" applyFill="1" applyBorder="1" applyAlignment="1">
      <alignment horizontal="right"/>
    </xf>
    <xf numFmtId="0" fontId="1" fillId="0" borderId="0" xfId="1" applyFill="1"/>
    <xf numFmtId="9" fontId="0" fillId="0" borderId="0" xfId="0" applyNumberFormat="1"/>
    <xf numFmtId="0" fontId="7" fillId="0" borderId="2" xfId="2" applyFont="1" applyFill="1" applyBorder="1" applyAlignment="1"/>
    <xf numFmtId="0" fontId="2" fillId="0" borderId="5" xfId="1" applyNumberFormat="1" applyFont="1" applyFill="1" applyBorder="1" applyAlignment="1">
      <alignment wrapText="1"/>
    </xf>
    <xf numFmtId="0" fontId="2" fillId="0" borderId="7" xfId="1" applyNumberFormat="1" applyFont="1" applyFill="1" applyBorder="1" applyAlignment="1">
      <alignment wrapText="1"/>
    </xf>
    <xf numFmtId="10" fontId="17" fillId="4" borderId="2" xfId="0" applyNumberFormat="1" applyFont="1" applyFill="1" applyBorder="1"/>
    <xf numFmtId="0" fontId="0" fillId="4" borderId="0" xfId="0" applyFill="1"/>
    <xf numFmtId="0" fontId="6" fillId="2" borderId="2" xfId="1" applyFont="1" applyFill="1" applyBorder="1" applyAlignment="1">
      <alignment horizontal="center" wrapText="1"/>
    </xf>
    <xf numFmtId="10" fontId="17" fillId="4" borderId="2" xfId="0" applyNumberFormat="1" applyFont="1" applyFill="1" applyBorder="1" applyAlignment="1" applyProtection="1">
      <protection locked="0"/>
    </xf>
    <xf numFmtId="0" fontId="16" fillId="0" borderId="0" xfId="0" applyFont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10" fontId="17" fillId="4" borderId="6" xfId="0" applyNumberFormat="1" applyFont="1" applyFill="1" applyBorder="1" applyAlignment="1"/>
    <xf numFmtId="10" fontId="17" fillId="4" borderId="5" xfId="0" applyNumberFormat="1" applyFont="1" applyFill="1" applyBorder="1" applyAlignment="1"/>
    <xf numFmtId="10" fontId="17" fillId="4" borderId="7" xfId="0" applyNumberFormat="1" applyFont="1" applyFill="1" applyBorder="1" applyAlignment="1"/>
    <xf numFmtId="0" fontId="2" fillId="0" borderId="1" xfId="1" applyFont="1" applyFill="1" applyBorder="1" applyAlignment="1">
      <alignment horizontal="center" vertical="top"/>
    </xf>
    <xf numFmtId="49" fontId="2" fillId="0" borderId="3" xfId="1" applyNumberFormat="1" applyFont="1" applyFill="1" applyBorder="1" applyAlignment="1">
      <alignment horizontal="center" shrinkToFit="1"/>
    </xf>
    <xf numFmtId="4" fontId="2" fillId="0" borderId="6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4" borderId="2" xfId="1" applyNumberFormat="1" applyFont="1" applyFill="1" applyBorder="1" applyAlignment="1">
      <alignment horizontal="center"/>
    </xf>
  </cellXfs>
  <cellStyles count="5">
    <cellStyle name="Normal" xfId="0" builtinId="0"/>
    <cellStyle name="Normální 2" xfId="4"/>
    <cellStyle name="normální_Kopie - ZT-Soupis standardů-080804" xfId="3"/>
    <cellStyle name="normální_List1" xfId="2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M7" sqref="M7"/>
    </sheetView>
  </sheetViews>
  <sheetFormatPr defaultRowHeight="15" x14ac:dyDescent="0.25"/>
  <cols>
    <col min="2" max="2" width="20.7109375" customWidth="1"/>
    <col min="3" max="3" width="21.140625" customWidth="1"/>
    <col min="4" max="4" width="22.7109375" customWidth="1"/>
  </cols>
  <sheetData>
    <row r="2" spans="2:9" ht="15.75" x14ac:dyDescent="0.25">
      <c r="B2" s="69" t="s">
        <v>520</v>
      </c>
      <c r="C2" s="69"/>
      <c r="D2" s="69"/>
    </row>
    <row r="3" spans="2:9" ht="15.75" thickBot="1" x14ac:dyDescent="0.3">
      <c r="C3" t="s">
        <v>544</v>
      </c>
      <c r="D3" t="s">
        <v>545</v>
      </c>
    </row>
    <row r="4" spans="2:9" x14ac:dyDescent="0.25">
      <c r="B4" s="53" t="s">
        <v>521</v>
      </c>
      <c r="C4" s="56">
        <f>Stavební!F151</f>
        <v>0</v>
      </c>
      <c r="D4" s="56">
        <f>Stavební!H151</f>
        <v>0</v>
      </c>
    </row>
    <row r="5" spans="2:9" x14ac:dyDescent="0.25">
      <c r="B5" s="54" t="s">
        <v>71</v>
      </c>
      <c r="C5" s="55">
        <f>ZTI!F77</f>
        <v>0</v>
      </c>
      <c r="D5" s="55">
        <f>ZTI!H77</f>
        <v>0</v>
      </c>
    </row>
    <row r="6" spans="2:9" x14ac:dyDescent="0.25">
      <c r="B6" s="54" t="s">
        <v>124</v>
      </c>
      <c r="C6" s="55">
        <f>'Teplo a chlad'!F119</f>
        <v>0</v>
      </c>
      <c r="D6" s="55">
        <f>'Teplo a chlad'!H119</f>
        <v>0</v>
      </c>
    </row>
    <row r="7" spans="2:9" x14ac:dyDescent="0.25">
      <c r="B7" s="54" t="s">
        <v>229</v>
      </c>
      <c r="C7" s="55">
        <f>VZT!F22</f>
        <v>0</v>
      </c>
      <c r="D7" s="55">
        <f>VZT!H22</f>
        <v>0</v>
      </c>
    </row>
    <row r="8" spans="2:9" x14ac:dyDescent="0.25">
      <c r="B8" s="54" t="s">
        <v>522</v>
      </c>
      <c r="C8" s="55">
        <f>'EL silnoproud'!F91</f>
        <v>0</v>
      </c>
      <c r="D8" s="55">
        <f>'EL silnoproud'!H91</f>
        <v>0</v>
      </c>
    </row>
    <row r="9" spans="2:9" x14ac:dyDescent="0.25">
      <c r="B9" s="54" t="s">
        <v>523</v>
      </c>
      <c r="C9" s="55">
        <f>'EL slaboproud'!F86</f>
        <v>0</v>
      </c>
      <c r="D9" s="55">
        <f>'EL slaboproud'!H86</f>
        <v>0</v>
      </c>
    </row>
    <row r="10" spans="2:9" ht="14.25" customHeight="1" thickBot="1" x14ac:dyDescent="0.3">
      <c r="B10" s="57" t="s">
        <v>524</v>
      </c>
      <c r="C10" s="58">
        <f>SUM(C4:C9)</f>
        <v>0</v>
      </c>
      <c r="D10" s="58">
        <f>SUM(D4:D9)</f>
        <v>0</v>
      </c>
    </row>
    <row r="11" spans="2:9" ht="14.25" customHeight="1" x14ac:dyDescent="0.25"/>
    <row r="14" spans="2:9" x14ac:dyDescent="0.25">
      <c r="B14" s="66" t="s">
        <v>538</v>
      </c>
      <c r="C14" s="66"/>
      <c r="D14" s="66"/>
      <c r="E14" s="66"/>
      <c r="F14" s="66"/>
      <c r="G14" s="66"/>
      <c r="H14" s="66"/>
      <c r="I14" s="66"/>
    </row>
  </sheetData>
  <mergeCells count="1">
    <mergeCell ref="B2:D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151"/>
  <sheetViews>
    <sheetView workbookViewId="0">
      <selection activeCell="H151" sqref="H151"/>
    </sheetView>
  </sheetViews>
  <sheetFormatPr defaultRowHeight="15" x14ac:dyDescent="0.25"/>
  <cols>
    <col min="2" max="2" width="34.28515625" bestFit="1" customWidth="1"/>
    <col min="5" max="5" width="14.85546875" customWidth="1"/>
    <col min="6" max="6" width="14.28515625" customWidth="1"/>
    <col min="7" max="7" width="10.7109375" customWidth="1"/>
    <col min="8" max="8" width="13" customWidth="1"/>
  </cols>
  <sheetData>
    <row r="2" spans="1:8" ht="18.75" x14ac:dyDescent="0.3">
      <c r="B2" s="23" t="s">
        <v>70</v>
      </c>
    </row>
    <row r="4" spans="1:8" s="1" customFormat="1" ht="24" x14ac:dyDescent="0.2">
      <c r="A4" s="12" t="s">
        <v>63</v>
      </c>
      <c r="B4" s="15" t="s">
        <v>64</v>
      </c>
      <c r="C4" s="15" t="s">
        <v>65</v>
      </c>
      <c r="D4" s="33" t="s">
        <v>66</v>
      </c>
      <c r="E4" s="67" t="s">
        <v>540</v>
      </c>
      <c r="F4" s="67" t="s">
        <v>541</v>
      </c>
      <c r="G4" s="67" t="s">
        <v>542</v>
      </c>
      <c r="H4" s="67" t="s">
        <v>543</v>
      </c>
    </row>
    <row r="5" spans="1:8" x14ac:dyDescent="0.25">
      <c r="A5" s="19"/>
      <c r="B5" s="19" t="s">
        <v>454</v>
      </c>
      <c r="C5" s="19"/>
      <c r="D5" s="19"/>
      <c r="E5" s="19"/>
      <c r="F5" s="19"/>
      <c r="G5" s="19"/>
      <c r="H5" s="19"/>
    </row>
    <row r="6" spans="1:8" s="1" customFormat="1" ht="12.75" x14ac:dyDescent="0.2">
      <c r="A6" s="5" t="s">
        <v>73</v>
      </c>
      <c r="B6" s="41" t="s">
        <v>437</v>
      </c>
      <c r="C6" s="39" t="s">
        <v>102</v>
      </c>
      <c r="D6" s="8">
        <v>1</v>
      </c>
      <c r="E6" s="59">
        <v>0</v>
      </c>
      <c r="F6" s="9">
        <f>D6*E6</f>
        <v>0</v>
      </c>
      <c r="G6" s="65">
        <v>0</v>
      </c>
      <c r="H6" s="9">
        <f>F6*G6</f>
        <v>0</v>
      </c>
    </row>
    <row r="7" spans="1:8" s="1" customFormat="1" ht="12.75" x14ac:dyDescent="0.2">
      <c r="A7" s="5" t="s">
        <v>74</v>
      </c>
      <c r="B7" s="41" t="s">
        <v>438</v>
      </c>
      <c r="C7" s="39" t="s">
        <v>439</v>
      </c>
      <c r="D7" s="8">
        <v>10</v>
      </c>
      <c r="E7" s="59">
        <v>0</v>
      </c>
      <c r="F7" s="9">
        <f t="shared" ref="F7:H70" si="0">D7*E7</f>
        <v>0</v>
      </c>
      <c r="G7" s="65">
        <v>0</v>
      </c>
      <c r="H7" s="9">
        <f t="shared" si="0"/>
        <v>0</v>
      </c>
    </row>
    <row r="8" spans="1:8" s="1" customFormat="1" ht="12.75" x14ac:dyDescent="0.2">
      <c r="A8" s="5" t="s">
        <v>75</v>
      </c>
      <c r="B8" s="41" t="s">
        <v>440</v>
      </c>
      <c r="C8" s="39" t="s">
        <v>102</v>
      </c>
      <c r="D8" s="8">
        <v>1</v>
      </c>
      <c r="E8" s="59">
        <v>0</v>
      </c>
      <c r="F8" s="9">
        <f t="shared" si="0"/>
        <v>0</v>
      </c>
      <c r="G8" s="65">
        <v>0</v>
      </c>
      <c r="H8" s="9">
        <f t="shared" si="0"/>
        <v>0</v>
      </c>
    </row>
    <row r="9" spans="1:8" s="1" customFormat="1" ht="12.75" x14ac:dyDescent="0.2">
      <c r="A9" s="5" t="s">
        <v>76</v>
      </c>
      <c r="B9" s="41" t="s">
        <v>441</v>
      </c>
      <c r="C9" s="39" t="s">
        <v>439</v>
      </c>
      <c r="D9" s="8">
        <v>10</v>
      </c>
      <c r="E9" s="59">
        <v>0</v>
      </c>
      <c r="F9" s="9">
        <f t="shared" si="0"/>
        <v>0</v>
      </c>
      <c r="G9" s="65">
        <v>0</v>
      </c>
      <c r="H9" s="9">
        <f t="shared" si="0"/>
        <v>0</v>
      </c>
    </row>
    <row r="10" spans="1:8" s="1" customFormat="1" ht="24" x14ac:dyDescent="0.2">
      <c r="A10" s="5" t="s">
        <v>77</v>
      </c>
      <c r="B10" s="42" t="s">
        <v>442</v>
      </c>
      <c r="C10" s="39" t="s">
        <v>102</v>
      </c>
      <c r="D10" s="8">
        <v>1</v>
      </c>
      <c r="E10" s="59">
        <v>0</v>
      </c>
      <c r="F10" s="9">
        <f t="shared" si="0"/>
        <v>0</v>
      </c>
      <c r="G10" s="65">
        <v>0</v>
      </c>
      <c r="H10" s="9">
        <f t="shared" si="0"/>
        <v>0</v>
      </c>
    </row>
    <row r="11" spans="1:8" s="1" customFormat="1" ht="27.75" customHeight="1" x14ac:dyDescent="0.2">
      <c r="A11" s="5" t="s">
        <v>78</v>
      </c>
      <c r="B11" s="42" t="s">
        <v>443</v>
      </c>
      <c r="C11" s="39" t="s">
        <v>439</v>
      </c>
      <c r="D11" s="8">
        <v>10</v>
      </c>
      <c r="E11" s="59">
        <v>0</v>
      </c>
      <c r="F11" s="9">
        <f t="shared" si="0"/>
        <v>0</v>
      </c>
      <c r="G11" s="65">
        <v>0</v>
      </c>
      <c r="H11" s="9">
        <f t="shared" si="0"/>
        <v>0</v>
      </c>
    </row>
    <row r="12" spans="1:8" s="1" customFormat="1" ht="24" x14ac:dyDescent="0.2">
      <c r="A12" s="5" t="s">
        <v>79</v>
      </c>
      <c r="B12" s="42" t="s">
        <v>444</v>
      </c>
      <c r="C12" s="39" t="s">
        <v>102</v>
      </c>
      <c r="D12" s="8">
        <v>1</v>
      </c>
      <c r="E12" s="59">
        <v>0</v>
      </c>
      <c r="F12" s="9">
        <f t="shared" si="0"/>
        <v>0</v>
      </c>
      <c r="G12" s="65">
        <v>0</v>
      </c>
      <c r="H12" s="9">
        <f t="shared" si="0"/>
        <v>0</v>
      </c>
    </row>
    <row r="13" spans="1:8" s="1" customFormat="1" ht="24" x14ac:dyDescent="0.2">
      <c r="A13" s="5" t="s">
        <v>80</v>
      </c>
      <c r="B13" s="42" t="s">
        <v>445</v>
      </c>
      <c r="C13" s="39" t="s">
        <v>439</v>
      </c>
      <c r="D13" s="8">
        <v>10</v>
      </c>
      <c r="E13" s="59">
        <v>0</v>
      </c>
      <c r="F13" s="9">
        <f t="shared" si="0"/>
        <v>0</v>
      </c>
      <c r="G13" s="65">
        <v>0</v>
      </c>
      <c r="H13" s="9">
        <f t="shared" si="0"/>
        <v>0</v>
      </c>
    </row>
    <row r="14" spans="1:8" s="1" customFormat="1" ht="12.75" x14ac:dyDescent="0.2">
      <c r="A14" s="5" t="s">
        <v>81</v>
      </c>
      <c r="B14" s="42" t="s">
        <v>446</v>
      </c>
      <c r="C14" s="39" t="s">
        <v>102</v>
      </c>
      <c r="D14" s="8">
        <v>1</v>
      </c>
      <c r="E14" s="59">
        <v>0</v>
      </c>
      <c r="F14" s="9">
        <f t="shared" si="0"/>
        <v>0</v>
      </c>
      <c r="G14" s="65">
        <v>0</v>
      </c>
      <c r="H14" s="9">
        <f t="shared" si="0"/>
        <v>0</v>
      </c>
    </row>
    <row r="15" spans="1:8" s="1" customFormat="1" ht="12.75" x14ac:dyDescent="0.2">
      <c r="A15" s="5" t="s">
        <v>82</v>
      </c>
      <c r="B15" s="42" t="s">
        <v>447</v>
      </c>
      <c r="C15" s="39" t="s">
        <v>439</v>
      </c>
      <c r="D15" s="8">
        <v>10</v>
      </c>
      <c r="E15" s="59">
        <v>0</v>
      </c>
      <c r="F15" s="9">
        <f t="shared" si="0"/>
        <v>0</v>
      </c>
      <c r="G15" s="65">
        <v>0</v>
      </c>
      <c r="H15" s="9">
        <f t="shared" si="0"/>
        <v>0</v>
      </c>
    </row>
    <row r="16" spans="1:8" s="1" customFormat="1" ht="24" x14ac:dyDescent="0.2">
      <c r="A16" s="5" t="s">
        <v>83</v>
      </c>
      <c r="B16" s="42" t="s">
        <v>448</v>
      </c>
      <c r="C16" s="39" t="s">
        <v>102</v>
      </c>
      <c r="D16" s="8">
        <v>1</v>
      </c>
      <c r="E16" s="59">
        <v>0</v>
      </c>
      <c r="F16" s="9">
        <f t="shared" si="0"/>
        <v>0</v>
      </c>
      <c r="G16" s="65">
        <v>0</v>
      </c>
      <c r="H16" s="9">
        <f t="shared" si="0"/>
        <v>0</v>
      </c>
    </row>
    <row r="17" spans="1:8" s="1" customFormat="1" ht="24" x14ac:dyDescent="0.2">
      <c r="A17" s="5" t="s">
        <v>84</v>
      </c>
      <c r="B17" s="42" t="s">
        <v>449</v>
      </c>
      <c r="C17" s="39" t="s">
        <v>439</v>
      </c>
      <c r="D17" s="8">
        <v>10</v>
      </c>
      <c r="E17" s="59">
        <v>0</v>
      </c>
      <c r="F17" s="9">
        <f t="shared" si="0"/>
        <v>0</v>
      </c>
      <c r="G17" s="65">
        <v>0</v>
      </c>
      <c r="H17" s="9">
        <f t="shared" si="0"/>
        <v>0</v>
      </c>
    </row>
    <row r="18" spans="1:8" s="1" customFormat="1" ht="12.75" x14ac:dyDescent="0.2">
      <c r="A18" s="5" t="s">
        <v>85</v>
      </c>
      <c r="B18" s="42" t="s">
        <v>450</v>
      </c>
      <c r="C18" s="39" t="s">
        <v>102</v>
      </c>
      <c r="D18" s="8">
        <v>1</v>
      </c>
      <c r="E18" s="59">
        <v>0</v>
      </c>
      <c r="F18" s="9">
        <f t="shared" si="0"/>
        <v>0</v>
      </c>
      <c r="G18" s="65">
        <v>0</v>
      </c>
      <c r="H18" s="9">
        <f t="shared" si="0"/>
        <v>0</v>
      </c>
    </row>
    <row r="19" spans="1:8" s="1" customFormat="1" ht="12.75" x14ac:dyDescent="0.2">
      <c r="A19" s="5" t="s">
        <v>86</v>
      </c>
      <c r="B19" s="42" t="s">
        <v>451</v>
      </c>
      <c r="C19" s="39" t="s">
        <v>439</v>
      </c>
      <c r="D19" s="8">
        <v>10</v>
      </c>
      <c r="E19" s="59">
        <v>0</v>
      </c>
      <c r="F19" s="9">
        <f t="shared" si="0"/>
        <v>0</v>
      </c>
      <c r="G19" s="65">
        <v>0</v>
      </c>
      <c r="H19" s="9">
        <f t="shared" si="0"/>
        <v>0</v>
      </c>
    </row>
    <row r="20" spans="1:8" s="1" customFormat="1" ht="12.75" x14ac:dyDescent="0.2">
      <c r="A20" s="5" t="s">
        <v>87</v>
      </c>
      <c r="B20" s="42" t="s">
        <v>452</v>
      </c>
      <c r="C20" s="39" t="s">
        <v>102</v>
      </c>
      <c r="D20" s="8">
        <v>1</v>
      </c>
      <c r="E20" s="59">
        <v>0</v>
      </c>
      <c r="F20" s="9">
        <f t="shared" si="0"/>
        <v>0</v>
      </c>
      <c r="G20" s="65">
        <v>0</v>
      </c>
      <c r="H20" s="9">
        <f t="shared" si="0"/>
        <v>0</v>
      </c>
    </row>
    <row r="21" spans="1:8" s="1" customFormat="1" ht="24" x14ac:dyDescent="0.2">
      <c r="A21" s="5" t="s">
        <v>175</v>
      </c>
      <c r="B21" s="42" t="s">
        <v>453</v>
      </c>
      <c r="C21" s="39" t="s">
        <v>439</v>
      </c>
      <c r="D21" s="8">
        <v>10</v>
      </c>
      <c r="E21" s="59">
        <v>0</v>
      </c>
      <c r="F21" s="9">
        <f t="shared" si="0"/>
        <v>0</v>
      </c>
      <c r="G21" s="65">
        <v>0</v>
      </c>
      <c r="H21" s="9">
        <f t="shared" si="0"/>
        <v>0</v>
      </c>
    </row>
    <row r="22" spans="1:8" s="1" customFormat="1" ht="12.75" x14ac:dyDescent="0.2">
      <c r="A22" s="5" t="s">
        <v>176</v>
      </c>
      <c r="B22" s="41" t="s">
        <v>455</v>
      </c>
      <c r="C22" s="39" t="s">
        <v>439</v>
      </c>
      <c r="D22" s="8">
        <v>10</v>
      </c>
      <c r="E22" s="59">
        <v>0</v>
      </c>
      <c r="F22" s="9">
        <f t="shared" si="0"/>
        <v>0</v>
      </c>
      <c r="G22" s="65">
        <v>0</v>
      </c>
      <c r="H22" s="9">
        <f t="shared" si="0"/>
        <v>0</v>
      </c>
    </row>
    <row r="23" spans="1:8" s="1" customFormat="1" ht="24" x14ac:dyDescent="0.2">
      <c r="A23" s="5" t="s">
        <v>177</v>
      </c>
      <c r="B23" s="42" t="s">
        <v>456</v>
      </c>
      <c r="C23" s="39" t="s">
        <v>102</v>
      </c>
      <c r="D23" s="8">
        <v>1</v>
      </c>
      <c r="E23" s="59">
        <v>0</v>
      </c>
      <c r="F23" s="9">
        <f t="shared" si="0"/>
        <v>0</v>
      </c>
      <c r="G23" s="65">
        <v>0</v>
      </c>
      <c r="H23" s="9">
        <f t="shared" si="0"/>
        <v>0</v>
      </c>
    </row>
    <row r="24" spans="1:8" s="1" customFormat="1" ht="12.75" x14ac:dyDescent="0.2">
      <c r="A24" s="5" t="s">
        <v>178</v>
      </c>
      <c r="B24" s="42" t="s">
        <v>457</v>
      </c>
      <c r="C24" s="39" t="s">
        <v>439</v>
      </c>
      <c r="D24" s="8">
        <v>10</v>
      </c>
      <c r="E24" s="59">
        <v>0</v>
      </c>
      <c r="F24" s="9">
        <f t="shared" si="0"/>
        <v>0</v>
      </c>
      <c r="G24" s="65">
        <v>0</v>
      </c>
      <c r="H24" s="9">
        <f t="shared" si="0"/>
        <v>0</v>
      </c>
    </row>
    <row r="25" spans="1:8" s="1" customFormat="1" ht="24" x14ac:dyDescent="0.2">
      <c r="A25" s="5" t="s">
        <v>179</v>
      </c>
      <c r="B25" s="42" t="s">
        <v>458</v>
      </c>
      <c r="C25" s="39" t="s">
        <v>102</v>
      </c>
      <c r="D25" s="8">
        <v>1</v>
      </c>
      <c r="E25" s="59">
        <v>0</v>
      </c>
      <c r="F25" s="9">
        <f t="shared" si="0"/>
        <v>0</v>
      </c>
      <c r="G25" s="65">
        <v>0</v>
      </c>
      <c r="H25" s="9">
        <f t="shared" si="0"/>
        <v>0</v>
      </c>
    </row>
    <row r="26" spans="1:8" s="1" customFormat="1" ht="12.75" x14ac:dyDescent="0.2">
      <c r="A26" s="5" t="s">
        <v>180</v>
      </c>
      <c r="B26" s="42" t="s">
        <v>459</v>
      </c>
      <c r="C26" s="39" t="s">
        <v>439</v>
      </c>
      <c r="D26" s="8">
        <v>10</v>
      </c>
      <c r="E26" s="59">
        <v>0</v>
      </c>
      <c r="F26" s="9">
        <f t="shared" si="0"/>
        <v>0</v>
      </c>
      <c r="G26" s="65">
        <v>0</v>
      </c>
      <c r="H26" s="9">
        <f t="shared" si="0"/>
        <v>0</v>
      </c>
    </row>
    <row r="27" spans="1:8" s="1" customFormat="1" ht="24" x14ac:dyDescent="0.2">
      <c r="A27" s="5" t="s">
        <v>181</v>
      </c>
      <c r="B27" s="42" t="s">
        <v>460</v>
      </c>
      <c r="C27" s="39" t="s">
        <v>102</v>
      </c>
      <c r="D27" s="8">
        <v>1</v>
      </c>
      <c r="E27" s="59">
        <v>0</v>
      </c>
      <c r="F27" s="9">
        <f t="shared" si="0"/>
        <v>0</v>
      </c>
      <c r="G27" s="65">
        <v>0</v>
      </c>
      <c r="H27" s="9">
        <f t="shared" si="0"/>
        <v>0</v>
      </c>
    </row>
    <row r="28" spans="1:8" s="1" customFormat="1" ht="17.25" customHeight="1" x14ac:dyDescent="0.2">
      <c r="A28" s="5" t="s">
        <v>182</v>
      </c>
      <c r="B28" s="42" t="s">
        <v>461</v>
      </c>
      <c r="C28" s="39" t="s">
        <v>439</v>
      </c>
      <c r="D28" s="8">
        <v>10</v>
      </c>
      <c r="E28" s="59">
        <v>0</v>
      </c>
      <c r="F28" s="9">
        <f t="shared" si="0"/>
        <v>0</v>
      </c>
      <c r="G28" s="65">
        <v>0</v>
      </c>
      <c r="H28" s="9">
        <f t="shared" si="0"/>
        <v>0</v>
      </c>
    </row>
    <row r="29" spans="1:8" s="1" customFormat="1" ht="24" x14ac:dyDescent="0.2">
      <c r="A29" s="5" t="s">
        <v>466</v>
      </c>
      <c r="B29" s="42" t="s">
        <v>462</v>
      </c>
      <c r="C29" s="39" t="s">
        <v>102</v>
      </c>
      <c r="D29" s="8">
        <v>1</v>
      </c>
      <c r="E29" s="59">
        <v>0</v>
      </c>
      <c r="F29" s="9">
        <f t="shared" si="0"/>
        <v>0</v>
      </c>
      <c r="G29" s="65">
        <v>0</v>
      </c>
      <c r="H29" s="9">
        <f t="shared" si="0"/>
        <v>0</v>
      </c>
    </row>
    <row r="30" spans="1:8" s="1" customFormat="1" ht="12.75" x14ac:dyDescent="0.2">
      <c r="A30" s="5" t="s">
        <v>467</v>
      </c>
      <c r="B30" s="42" t="s">
        <v>463</v>
      </c>
      <c r="C30" s="39" t="s">
        <v>102</v>
      </c>
      <c r="D30" s="8">
        <v>1</v>
      </c>
      <c r="E30" s="59">
        <v>0</v>
      </c>
      <c r="F30" s="9">
        <f t="shared" si="0"/>
        <v>0</v>
      </c>
      <c r="G30" s="65">
        <v>0</v>
      </c>
      <c r="H30" s="9">
        <f t="shared" si="0"/>
        <v>0</v>
      </c>
    </row>
    <row r="31" spans="1:8" s="1" customFormat="1" ht="24" x14ac:dyDescent="0.2">
      <c r="A31" s="5" t="s">
        <v>468</v>
      </c>
      <c r="B31" s="42" t="s">
        <v>464</v>
      </c>
      <c r="C31" s="39" t="s">
        <v>439</v>
      </c>
      <c r="D31" s="8">
        <v>10</v>
      </c>
      <c r="E31" s="59">
        <v>0</v>
      </c>
      <c r="F31" s="9">
        <f t="shared" si="0"/>
        <v>0</v>
      </c>
      <c r="G31" s="65">
        <v>0</v>
      </c>
      <c r="H31" s="9">
        <f t="shared" si="0"/>
        <v>0</v>
      </c>
    </row>
    <row r="32" spans="1:8" s="1" customFormat="1" ht="12.75" x14ac:dyDescent="0.2">
      <c r="A32" s="5" t="s">
        <v>469</v>
      </c>
      <c r="B32" s="42" t="s">
        <v>476</v>
      </c>
      <c r="C32" s="39" t="s">
        <v>54</v>
      </c>
      <c r="D32" s="8">
        <v>1</v>
      </c>
      <c r="E32" s="59">
        <v>0</v>
      </c>
      <c r="F32" s="9">
        <f t="shared" si="0"/>
        <v>0</v>
      </c>
      <c r="G32" s="65">
        <v>0</v>
      </c>
      <c r="H32" s="9">
        <f t="shared" si="0"/>
        <v>0</v>
      </c>
    </row>
    <row r="33" spans="1:103" s="1" customFormat="1" ht="12.75" x14ac:dyDescent="0.2">
      <c r="A33" s="5" t="s">
        <v>470</v>
      </c>
      <c r="B33" s="42" t="s">
        <v>477</v>
      </c>
      <c r="C33" s="39" t="s">
        <v>54</v>
      </c>
      <c r="D33" s="8">
        <v>1</v>
      </c>
      <c r="E33" s="59">
        <v>0</v>
      </c>
      <c r="F33" s="9">
        <f t="shared" si="0"/>
        <v>0</v>
      </c>
      <c r="G33" s="65">
        <v>0</v>
      </c>
      <c r="H33" s="9">
        <f t="shared" si="0"/>
        <v>0</v>
      </c>
    </row>
    <row r="34" spans="1:103" s="1" customFormat="1" ht="12.75" x14ac:dyDescent="0.2">
      <c r="A34" s="5" t="s">
        <v>471</v>
      </c>
      <c r="B34" s="42" t="s">
        <v>478</v>
      </c>
      <c r="C34" s="39" t="s">
        <v>102</v>
      </c>
      <c r="D34" s="8">
        <v>1</v>
      </c>
      <c r="E34" s="59">
        <v>0</v>
      </c>
      <c r="F34" s="9">
        <f t="shared" si="0"/>
        <v>0</v>
      </c>
      <c r="G34" s="65">
        <v>0</v>
      </c>
      <c r="H34" s="9">
        <f t="shared" si="0"/>
        <v>0</v>
      </c>
    </row>
    <row r="35" spans="1:103" s="1" customFormat="1" ht="24" x14ac:dyDescent="0.2">
      <c r="A35" s="5" t="s">
        <v>472</v>
      </c>
      <c r="B35" s="42" t="s">
        <v>475</v>
      </c>
      <c r="C35" s="39" t="s">
        <v>1</v>
      </c>
      <c r="D35" s="8">
        <v>10</v>
      </c>
      <c r="E35" s="59">
        <v>0</v>
      </c>
      <c r="F35" s="9">
        <f t="shared" si="0"/>
        <v>0</v>
      </c>
      <c r="G35" s="65">
        <v>0</v>
      </c>
      <c r="H35" s="9">
        <f t="shared" si="0"/>
        <v>0</v>
      </c>
    </row>
    <row r="36" spans="1:103" s="1" customFormat="1" ht="12.75" x14ac:dyDescent="0.2">
      <c r="A36" s="5" t="s">
        <v>506</v>
      </c>
      <c r="B36" s="42" t="s">
        <v>474</v>
      </c>
      <c r="C36" s="39" t="s">
        <v>1</v>
      </c>
      <c r="D36" s="8">
        <v>10</v>
      </c>
      <c r="E36" s="59">
        <v>0</v>
      </c>
      <c r="F36" s="9">
        <f t="shared" si="0"/>
        <v>0</v>
      </c>
      <c r="G36" s="65">
        <v>0</v>
      </c>
      <c r="H36" s="9">
        <f t="shared" si="0"/>
        <v>0</v>
      </c>
    </row>
    <row r="37" spans="1:103" s="1" customFormat="1" ht="36" x14ac:dyDescent="0.2">
      <c r="A37" s="5" t="s">
        <v>507</v>
      </c>
      <c r="B37" s="42" t="s">
        <v>480</v>
      </c>
      <c r="C37" s="39" t="s">
        <v>19</v>
      </c>
      <c r="D37" s="8">
        <v>10</v>
      </c>
      <c r="E37" s="59">
        <v>0</v>
      </c>
      <c r="F37" s="9">
        <f t="shared" si="0"/>
        <v>0</v>
      </c>
      <c r="G37" s="65">
        <v>0</v>
      </c>
      <c r="H37" s="9">
        <f t="shared" si="0"/>
        <v>0</v>
      </c>
    </row>
    <row r="38" spans="1:103" s="1" customFormat="1" ht="24" x14ac:dyDescent="0.2">
      <c r="A38" s="5" t="s">
        <v>508</v>
      </c>
      <c r="B38" s="42" t="s">
        <v>479</v>
      </c>
      <c r="C38" s="39" t="s">
        <v>19</v>
      </c>
      <c r="D38" s="8">
        <v>10</v>
      </c>
      <c r="E38" s="59">
        <v>0</v>
      </c>
      <c r="F38" s="9">
        <f t="shared" si="0"/>
        <v>0</v>
      </c>
      <c r="G38" s="65">
        <v>0</v>
      </c>
      <c r="H38" s="9">
        <f t="shared" si="0"/>
        <v>0</v>
      </c>
    </row>
    <row r="39" spans="1:103" s="1" customFormat="1" ht="60" x14ac:dyDescent="0.2">
      <c r="A39" s="5" t="s">
        <v>509</v>
      </c>
      <c r="B39" s="42" t="s">
        <v>481</v>
      </c>
      <c r="C39" s="39" t="s">
        <v>19</v>
      </c>
      <c r="D39" s="8">
        <v>10</v>
      </c>
      <c r="E39" s="59">
        <v>0</v>
      </c>
      <c r="F39" s="9">
        <f t="shared" si="0"/>
        <v>0</v>
      </c>
      <c r="G39" s="65">
        <v>0</v>
      </c>
      <c r="H39" s="9">
        <f t="shared" si="0"/>
        <v>0</v>
      </c>
    </row>
    <row r="40" spans="1:103" x14ac:dyDescent="0.25">
      <c r="A40" s="19"/>
      <c r="B40" s="19" t="s">
        <v>14</v>
      </c>
      <c r="C40" s="19"/>
      <c r="D40" s="19"/>
      <c r="E40" s="19"/>
      <c r="F40" s="19"/>
      <c r="G40" s="19"/>
      <c r="H40" s="19"/>
    </row>
    <row r="41" spans="1:103" s="1" customFormat="1" ht="22.5" x14ac:dyDescent="0.2">
      <c r="A41" s="5">
        <v>35</v>
      </c>
      <c r="B41" s="6" t="s">
        <v>4</v>
      </c>
      <c r="C41" s="7" t="s">
        <v>1</v>
      </c>
      <c r="D41" s="8">
        <v>200</v>
      </c>
      <c r="E41" s="59">
        <v>0</v>
      </c>
      <c r="F41" s="9">
        <f t="shared" si="0"/>
        <v>0</v>
      </c>
      <c r="G41" s="65">
        <v>0</v>
      </c>
      <c r="H41" s="9">
        <f>F41*G41</f>
        <v>0</v>
      </c>
      <c r="N41" s="2">
        <v>2</v>
      </c>
      <c r="Z41" s="1">
        <v>1</v>
      </c>
      <c r="AA41" s="1">
        <v>7</v>
      </c>
      <c r="AB41" s="1">
        <v>7</v>
      </c>
      <c r="AY41" s="1">
        <v>2</v>
      </c>
      <c r="AZ41" s="1">
        <f>IF(AY41=1,F41,0)</f>
        <v>0</v>
      </c>
      <c r="BA41" s="1">
        <f>IF(AY41=2,F41,0)</f>
        <v>0</v>
      </c>
      <c r="BB41" s="1">
        <f>IF(AY41=3,F41,0)</f>
        <v>0</v>
      </c>
      <c r="BC41" s="1">
        <f>IF(AY41=4,F41,0)</f>
        <v>0</v>
      </c>
      <c r="BD41" s="1">
        <f>IF(AY41=5,F41,0)</f>
        <v>0</v>
      </c>
      <c r="BZ41" s="3">
        <v>1</v>
      </c>
      <c r="CA41" s="3">
        <v>7</v>
      </c>
      <c r="CY41" s="1">
        <v>4.6000000000000001E-4</v>
      </c>
    </row>
    <row r="42" spans="1:103" s="1" customFormat="1" ht="22.5" x14ac:dyDescent="0.2">
      <c r="A42" s="5">
        <v>36</v>
      </c>
      <c r="B42" s="6" t="s">
        <v>3</v>
      </c>
      <c r="C42" s="7" t="s">
        <v>1</v>
      </c>
      <c r="D42" s="8">
        <v>200</v>
      </c>
      <c r="E42" s="59">
        <v>0</v>
      </c>
      <c r="F42" s="9">
        <f t="shared" si="0"/>
        <v>0</v>
      </c>
      <c r="G42" s="65">
        <v>0</v>
      </c>
      <c r="H42" s="9">
        <f t="shared" si="0"/>
        <v>0</v>
      </c>
      <c r="N42" s="2">
        <v>2</v>
      </c>
      <c r="Z42" s="1">
        <v>1</v>
      </c>
      <c r="AA42" s="1">
        <v>0</v>
      </c>
      <c r="AB42" s="1">
        <v>0</v>
      </c>
      <c r="AY42" s="1">
        <v>2</v>
      </c>
      <c r="AZ42" s="1">
        <f>IF(AY42=1,F42,0)</f>
        <v>0</v>
      </c>
      <c r="BA42" s="1">
        <f>IF(AY42=2,F42,0)</f>
        <v>0</v>
      </c>
      <c r="BB42" s="1">
        <f>IF(AY42=3,F42,0)</f>
        <v>0</v>
      </c>
      <c r="BC42" s="1">
        <f>IF(AY42=4,F42,0)</f>
        <v>0</v>
      </c>
      <c r="BD42" s="1">
        <f>IF(AY42=5,F42,0)</f>
        <v>0</v>
      </c>
      <c r="BZ42" s="3">
        <v>1</v>
      </c>
      <c r="CA42" s="3">
        <v>0</v>
      </c>
      <c r="CY42" s="1">
        <v>2.5999999999999998E-4</v>
      </c>
    </row>
    <row r="43" spans="1:103" s="1" customFormat="1" ht="22.5" x14ac:dyDescent="0.2">
      <c r="A43" s="5">
        <v>37</v>
      </c>
      <c r="B43" s="6" t="s">
        <v>2</v>
      </c>
      <c r="C43" s="7" t="s">
        <v>1</v>
      </c>
      <c r="D43" s="8">
        <v>200</v>
      </c>
      <c r="E43" s="59">
        <v>0</v>
      </c>
      <c r="F43" s="9">
        <f t="shared" si="0"/>
        <v>0</v>
      </c>
      <c r="G43" s="65">
        <v>0</v>
      </c>
      <c r="H43" s="9">
        <f t="shared" si="0"/>
        <v>0</v>
      </c>
      <c r="N43" s="2">
        <v>2</v>
      </c>
      <c r="Z43" s="1">
        <v>12</v>
      </c>
      <c r="AA43" s="1">
        <v>0</v>
      </c>
      <c r="AB43" s="1">
        <v>357</v>
      </c>
      <c r="AY43" s="1">
        <v>2</v>
      </c>
      <c r="AZ43" s="1">
        <f>IF(AY43=1,F43,0)</f>
        <v>0</v>
      </c>
      <c r="BA43" s="1">
        <f>IF(AY43=2,F43,0)</f>
        <v>0</v>
      </c>
      <c r="BB43" s="1">
        <f>IF(AY43=3,F43,0)</f>
        <v>0</v>
      </c>
      <c r="BC43" s="1">
        <f>IF(AY43=4,F43,0)</f>
        <v>0</v>
      </c>
      <c r="BD43" s="1">
        <f>IF(AY43=5,F43,0)</f>
        <v>0</v>
      </c>
      <c r="BZ43" s="3">
        <v>12</v>
      </c>
      <c r="CA43" s="3">
        <v>0</v>
      </c>
      <c r="CY43" s="1">
        <v>5.6999999999999998E-4</v>
      </c>
    </row>
    <row r="44" spans="1:103" s="1" customFormat="1" ht="22.5" x14ac:dyDescent="0.2">
      <c r="A44" s="21">
        <v>38</v>
      </c>
      <c r="B44" s="6" t="s">
        <v>0</v>
      </c>
      <c r="C44" s="7" t="s">
        <v>1</v>
      </c>
      <c r="D44" s="8">
        <v>200</v>
      </c>
      <c r="E44" s="59">
        <v>0</v>
      </c>
      <c r="F44" s="9">
        <f t="shared" si="0"/>
        <v>0</v>
      </c>
      <c r="G44" s="65">
        <v>0</v>
      </c>
      <c r="H44" s="9">
        <f t="shared" si="0"/>
        <v>0</v>
      </c>
      <c r="N44" s="2">
        <v>2</v>
      </c>
      <c r="Z44" s="1">
        <v>12</v>
      </c>
      <c r="AA44" s="1">
        <v>0</v>
      </c>
      <c r="AB44" s="1">
        <v>358</v>
      </c>
      <c r="AY44" s="1">
        <v>2</v>
      </c>
      <c r="AZ44" s="1">
        <f>IF(AY44=1,F44,0)</f>
        <v>0</v>
      </c>
      <c r="BA44" s="1">
        <f>IF(AY44=2,F44,0)</f>
        <v>0</v>
      </c>
      <c r="BB44" s="1">
        <f>IF(AY44=3,F44,0)</f>
        <v>0</v>
      </c>
      <c r="BC44" s="1">
        <f>IF(AY44=4,F44,0)</f>
        <v>0</v>
      </c>
      <c r="BD44" s="1">
        <f>IF(AY44=5,F44,0)</f>
        <v>0</v>
      </c>
      <c r="BZ44" s="3">
        <v>12</v>
      </c>
      <c r="CA44" s="3">
        <v>0</v>
      </c>
      <c r="CY44" s="1">
        <v>5.6999999999999998E-4</v>
      </c>
    </row>
    <row r="45" spans="1:103" s="1" customFormat="1" ht="12.75" x14ac:dyDescent="0.2">
      <c r="A45" s="21">
        <v>39</v>
      </c>
      <c r="B45" s="6" t="s">
        <v>473</v>
      </c>
      <c r="C45" s="7" t="s">
        <v>1</v>
      </c>
      <c r="D45" s="8">
        <v>200</v>
      </c>
      <c r="E45" s="59">
        <v>0</v>
      </c>
      <c r="F45" s="9">
        <f t="shared" si="0"/>
        <v>0</v>
      </c>
      <c r="G45" s="65">
        <v>0</v>
      </c>
      <c r="H45" s="9">
        <f t="shared" si="0"/>
        <v>0</v>
      </c>
      <c r="N45" s="2"/>
      <c r="BZ45" s="3"/>
      <c r="CA45" s="3"/>
    </row>
    <row r="46" spans="1:103" s="1" customFormat="1" ht="22.5" x14ac:dyDescent="0.2">
      <c r="A46" s="21">
        <v>40</v>
      </c>
      <c r="B46" s="6" t="s">
        <v>512</v>
      </c>
      <c r="C46" s="7" t="s">
        <v>102</v>
      </c>
      <c r="D46" s="8">
        <v>25</v>
      </c>
      <c r="E46" s="59">
        <v>0</v>
      </c>
      <c r="F46" s="9">
        <f t="shared" si="0"/>
        <v>0</v>
      </c>
      <c r="G46" s="65">
        <v>0</v>
      </c>
      <c r="H46" s="9">
        <f t="shared" si="0"/>
        <v>0</v>
      </c>
      <c r="N46" s="2"/>
      <c r="BZ46" s="3"/>
      <c r="CA46" s="3"/>
    </row>
    <row r="47" spans="1:103" x14ac:dyDescent="0.25">
      <c r="A47" s="19"/>
      <c r="B47" s="19" t="s">
        <v>13</v>
      </c>
      <c r="C47" s="19"/>
      <c r="D47" s="19"/>
      <c r="E47" s="19"/>
      <c r="F47" s="19"/>
      <c r="G47" s="19"/>
      <c r="H47" s="19"/>
    </row>
    <row r="48" spans="1:103" ht="22.5" x14ac:dyDescent="0.25">
      <c r="A48" s="21">
        <v>41</v>
      </c>
      <c r="B48" s="6" t="s">
        <v>483</v>
      </c>
      <c r="C48" s="7" t="s">
        <v>1</v>
      </c>
      <c r="D48" s="8">
        <v>30</v>
      </c>
      <c r="E48" s="59">
        <v>0</v>
      </c>
      <c r="F48" s="9">
        <f t="shared" si="0"/>
        <v>0</v>
      </c>
      <c r="G48" s="65">
        <v>0</v>
      </c>
      <c r="H48" s="9">
        <f t="shared" si="0"/>
        <v>0</v>
      </c>
    </row>
    <row r="49" spans="1:103" s="1" customFormat="1" ht="33.75" x14ac:dyDescent="0.2">
      <c r="A49" s="21">
        <v>42</v>
      </c>
      <c r="B49" s="6" t="s">
        <v>5</v>
      </c>
      <c r="C49" s="7" t="s">
        <v>1</v>
      </c>
      <c r="D49" s="8">
        <v>30</v>
      </c>
      <c r="E49" s="59">
        <v>0</v>
      </c>
      <c r="F49" s="9">
        <f t="shared" si="0"/>
        <v>0</v>
      </c>
      <c r="G49" s="65">
        <v>0</v>
      </c>
      <c r="H49" s="9">
        <f t="shared" si="0"/>
        <v>0</v>
      </c>
      <c r="N49" s="2">
        <v>2</v>
      </c>
      <c r="Z49" s="1">
        <v>12</v>
      </c>
      <c r="AA49" s="1">
        <v>0</v>
      </c>
      <c r="AB49" s="1">
        <v>345</v>
      </c>
      <c r="AY49" s="1">
        <v>2</v>
      </c>
      <c r="AZ49" s="1">
        <f t="shared" ref="AZ49:AZ64" si="1">IF(AY49=1,F49,0)</f>
        <v>0</v>
      </c>
      <c r="BA49" s="1">
        <f t="shared" ref="BA49:BA64" si="2">IF(AY49=2,F49,0)</f>
        <v>0</v>
      </c>
      <c r="BB49" s="1">
        <f t="shared" ref="BB49:BB64" si="3">IF(AY49=3,F49,0)</f>
        <v>0</v>
      </c>
      <c r="BC49" s="1">
        <f t="shared" ref="BC49:BC64" si="4">IF(AY49=4,F49,0)</f>
        <v>0</v>
      </c>
      <c r="BD49" s="1">
        <f t="shared" ref="BD49:BD64" si="5">IF(AY49=5,F49,0)</f>
        <v>0</v>
      </c>
      <c r="BZ49" s="3">
        <v>12</v>
      </c>
      <c r="CA49" s="3">
        <v>0</v>
      </c>
      <c r="CY49" s="1">
        <v>0</v>
      </c>
    </row>
    <row r="50" spans="1:103" s="1" customFormat="1" ht="45" x14ac:dyDescent="0.2">
      <c r="A50" s="5">
        <v>43</v>
      </c>
      <c r="B50" s="6" t="s">
        <v>6</v>
      </c>
      <c r="C50" s="7" t="s">
        <v>1</v>
      </c>
      <c r="D50" s="8">
        <v>30</v>
      </c>
      <c r="E50" s="59">
        <v>0</v>
      </c>
      <c r="F50" s="9">
        <f t="shared" si="0"/>
        <v>0</v>
      </c>
      <c r="G50" s="65">
        <v>0</v>
      </c>
      <c r="H50" s="9">
        <f t="shared" si="0"/>
        <v>0</v>
      </c>
      <c r="N50" s="2">
        <v>2</v>
      </c>
      <c r="Z50" s="1">
        <v>12</v>
      </c>
      <c r="AA50" s="1">
        <v>0</v>
      </c>
      <c r="AB50" s="1">
        <v>336</v>
      </c>
      <c r="AY50" s="1">
        <v>2</v>
      </c>
      <c r="AZ50" s="1">
        <f t="shared" si="1"/>
        <v>0</v>
      </c>
      <c r="BA50" s="1">
        <f t="shared" si="2"/>
        <v>0</v>
      </c>
      <c r="BB50" s="1">
        <f t="shared" si="3"/>
        <v>0</v>
      </c>
      <c r="BC50" s="1">
        <f t="shared" si="4"/>
        <v>0</v>
      </c>
      <c r="BD50" s="1">
        <f t="shared" si="5"/>
        <v>0</v>
      </c>
      <c r="BZ50" s="3">
        <v>12</v>
      </c>
      <c r="CA50" s="3">
        <v>0</v>
      </c>
      <c r="CY50" s="1">
        <v>0</v>
      </c>
    </row>
    <row r="51" spans="1:103" s="1" customFormat="1" ht="22.5" x14ac:dyDescent="0.2">
      <c r="A51" s="5">
        <v>44</v>
      </c>
      <c r="B51" s="6" t="s">
        <v>7</v>
      </c>
      <c r="C51" s="7" t="s">
        <v>1</v>
      </c>
      <c r="D51" s="8">
        <v>30</v>
      </c>
      <c r="E51" s="59">
        <v>0</v>
      </c>
      <c r="F51" s="9">
        <f t="shared" si="0"/>
        <v>0</v>
      </c>
      <c r="G51" s="65">
        <v>0</v>
      </c>
      <c r="H51" s="9">
        <f t="shared" si="0"/>
        <v>0</v>
      </c>
      <c r="N51" s="2">
        <v>2</v>
      </c>
      <c r="Z51" s="1">
        <v>12</v>
      </c>
      <c r="AA51" s="1">
        <v>0</v>
      </c>
      <c r="AB51" s="1">
        <v>333</v>
      </c>
      <c r="AY51" s="1">
        <v>2</v>
      </c>
      <c r="AZ51" s="1">
        <f t="shared" si="1"/>
        <v>0</v>
      </c>
      <c r="BA51" s="1">
        <f t="shared" si="2"/>
        <v>0</v>
      </c>
      <c r="BB51" s="1">
        <f t="shared" si="3"/>
        <v>0</v>
      </c>
      <c r="BC51" s="1">
        <f t="shared" si="4"/>
        <v>0</v>
      </c>
      <c r="BD51" s="1">
        <f t="shared" si="5"/>
        <v>0</v>
      </c>
      <c r="BZ51" s="3">
        <v>12</v>
      </c>
      <c r="CA51" s="3">
        <v>0</v>
      </c>
      <c r="CY51" s="1">
        <v>0</v>
      </c>
    </row>
    <row r="52" spans="1:103" s="1" customFormat="1" ht="22.5" x14ac:dyDescent="0.2">
      <c r="A52" s="5">
        <v>45</v>
      </c>
      <c r="B52" s="6" t="s">
        <v>8</v>
      </c>
      <c r="C52" s="7" t="s">
        <v>1</v>
      </c>
      <c r="D52" s="8">
        <v>30</v>
      </c>
      <c r="E52" s="59">
        <v>0</v>
      </c>
      <c r="F52" s="9">
        <f t="shared" si="0"/>
        <v>0</v>
      </c>
      <c r="G52" s="65">
        <v>0</v>
      </c>
      <c r="H52" s="9">
        <f t="shared" si="0"/>
        <v>0</v>
      </c>
      <c r="N52" s="2">
        <v>2</v>
      </c>
      <c r="Z52" s="1">
        <v>12</v>
      </c>
      <c r="AA52" s="1">
        <v>0</v>
      </c>
      <c r="AB52" s="1">
        <v>332</v>
      </c>
      <c r="AY52" s="1">
        <v>2</v>
      </c>
      <c r="AZ52" s="1">
        <f t="shared" si="1"/>
        <v>0</v>
      </c>
      <c r="BA52" s="1">
        <f t="shared" si="2"/>
        <v>0</v>
      </c>
      <c r="BB52" s="1">
        <f t="shared" si="3"/>
        <v>0</v>
      </c>
      <c r="BC52" s="1">
        <f t="shared" si="4"/>
        <v>0</v>
      </c>
      <c r="BD52" s="1">
        <f t="shared" si="5"/>
        <v>0</v>
      </c>
      <c r="BZ52" s="3">
        <v>12</v>
      </c>
      <c r="CA52" s="3">
        <v>0</v>
      </c>
      <c r="CY52" s="1">
        <v>0</v>
      </c>
    </row>
    <row r="53" spans="1:103" s="1" customFormat="1" ht="22.5" x14ac:dyDescent="0.2">
      <c r="A53" s="5">
        <v>46</v>
      </c>
      <c r="B53" s="6" t="s">
        <v>9</v>
      </c>
      <c r="C53" s="7" t="s">
        <v>1</v>
      </c>
      <c r="D53" s="8">
        <v>30</v>
      </c>
      <c r="E53" s="59">
        <v>0</v>
      </c>
      <c r="F53" s="9">
        <f t="shared" si="0"/>
        <v>0</v>
      </c>
      <c r="G53" s="65">
        <v>0</v>
      </c>
      <c r="H53" s="9">
        <f t="shared" si="0"/>
        <v>0</v>
      </c>
      <c r="N53" s="2">
        <v>2</v>
      </c>
      <c r="Z53" s="1">
        <v>12</v>
      </c>
      <c r="AA53" s="1">
        <v>0</v>
      </c>
      <c r="AB53" s="1">
        <v>330</v>
      </c>
      <c r="AY53" s="1">
        <v>2</v>
      </c>
      <c r="AZ53" s="1">
        <f t="shared" si="1"/>
        <v>0</v>
      </c>
      <c r="BA53" s="1">
        <f t="shared" si="2"/>
        <v>0</v>
      </c>
      <c r="BB53" s="1">
        <f t="shared" si="3"/>
        <v>0</v>
      </c>
      <c r="BC53" s="1">
        <f t="shared" si="4"/>
        <v>0</v>
      </c>
      <c r="BD53" s="1">
        <f t="shared" si="5"/>
        <v>0</v>
      </c>
      <c r="BZ53" s="3">
        <v>12</v>
      </c>
      <c r="CA53" s="3">
        <v>0</v>
      </c>
      <c r="CY53" s="1">
        <v>0</v>
      </c>
    </row>
    <row r="54" spans="1:103" s="1" customFormat="1" ht="33.75" x14ac:dyDescent="0.2">
      <c r="A54" s="21">
        <v>47</v>
      </c>
      <c r="B54" s="6" t="s">
        <v>10</v>
      </c>
      <c r="C54" s="7" t="s">
        <v>1</v>
      </c>
      <c r="D54" s="8">
        <v>30</v>
      </c>
      <c r="E54" s="59">
        <v>0</v>
      </c>
      <c r="F54" s="9">
        <f t="shared" si="0"/>
        <v>0</v>
      </c>
      <c r="G54" s="65">
        <v>0</v>
      </c>
      <c r="H54" s="9">
        <f t="shared" si="0"/>
        <v>0</v>
      </c>
      <c r="N54" s="2">
        <v>2</v>
      </c>
      <c r="Z54" s="1">
        <v>12</v>
      </c>
      <c r="AA54" s="1">
        <v>0</v>
      </c>
      <c r="AB54" s="1">
        <v>329</v>
      </c>
      <c r="AY54" s="1">
        <v>2</v>
      </c>
      <c r="AZ54" s="1">
        <f t="shared" si="1"/>
        <v>0</v>
      </c>
      <c r="BA54" s="1">
        <f t="shared" si="2"/>
        <v>0</v>
      </c>
      <c r="BB54" s="1">
        <f t="shared" si="3"/>
        <v>0</v>
      </c>
      <c r="BC54" s="1">
        <f t="shared" si="4"/>
        <v>0</v>
      </c>
      <c r="BD54" s="1">
        <f t="shared" si="5"/>
        <v>0</v>
      </c>
      <c r="BZ54" s="3">
        <v>12</v>
      </c>
      <c r="CA54" s="3">
        <v>0</v>
      </c>
      <c r="CY54" s="1">
        <v>0</v>
      </c>
    </row>
    <row r="55" spans="1:103" s="1" customFormat="1" ht="22.5" x14ac:dyDescent="0.2">
      <c r="A55" s="21">
        <v>48</v>
      </c>
      <c r="B55" s="6" t="s">
        <v>11</v>
      </c>
      <c r="C55" s="7" t="s">
        <v>1</v>
      </c>
      <c r="D55" s="8">
        <v>30</v>
      </c>
      <c r="E55" s="59">
        <v>0</v>
      </c>
      <c r="F55" s="9">
        <f t="shared" si="0"/>
        <v>0</v>
      </c>
      <c r="G55" s="65">
        <v>0</v>
      </c>
      <c r="H55" s="9">
        <f t="shared" si="0"/>
        <v>0</v>
      </c>
      <c r="N55" s="2">
        <v>2</v>
      </c>
      <c r="Z55" s="1">
        <v>12</v>
      </c>
      <c r="AA55" s="1">
        <v>0</v>
      </c>
      <c r="AB55" s="1">
        <v>323</v>
      </c>
      <c r="AY55" s="1">
        <v>2</v>
      </c>
      <c r="AZ55" s="1">
        <f t="shared" si="1"/>
        <v>0</v>
      </c>
      <c r="BA55" s="1">
        <f t="shared" si="2"/>
        <v>0</v>
      </c>
      <c r="BB55" s="1">
        <f t="shared" si="3"/>
        <v>0</v>
      </c>
      <c r="BC55" s="1">
        <f t="shared" si="4"/>
        <v>0</v>
      </c>
      <c r="BD55" s="1">
        <f t="shared" si="5"/>
        <v>0</v>
      </c>
      <c r="BZ55" s="3">
        <v>12</v>
      </c>
      <c r="CA55" s="3">
        <v>0</v>
      </c>
      <c r="CY55" s="1">
        <v>0</v>
      </c>
    </row>
    <row r="56" spans="1:103" s="1" customFormat="1" ht="22.5" x14ac:dyDescent="0.2">
      <c r="A56" s="21">
        <v>49</v>
      </c>
      <c r="B56" s="6" t="s">
        <v>12</v>
      </c>
      <c r="C56" s="7" t="s">
        <v>1</v>
      </c>
      <c r="D56" s="8">
        <v>30</v>
      </c>
      <c r="E56" s="59">
        <v>0</v>
      </c>
      <c r="F56" s="9">
        <f t="shared" si="0"/>
        <v>0</v>
      </c>
      <c r="G56" s="65">
        <v>0</v>
      </c>
      <c r="H56" s="9">
        <f t="shared" si="0"/>
        <v>0</v>
      </c>
      <c r="N56" s="2">
        <v>2</v>
      </c>
      <c r="Z56" s="1">
        <v>12</v>
      </c>
      <c r="AA56" s="1">
        <v>0</v>
      </c>
      <c r="AB56" s="1">
        <v>322</v>
      </c>
      <c r="AY56" s="1">
        <v>2</v>
      </c>
      <c r="AZ56" s="1">
        <f t="shared" si="1"/>
        <v>0</v>
      </c>
      <c r="BA56" s="1">
        <f t="shared" si="2"/>
        <v>0</v>
      </c>
      <c r="BB56" s="1">
        <f t="shared" si="3"/>
        <v>0</v>
      </c>
      <c r="BC56" s="1">
        <f t="shared" si="4"/>
        <v>0</v>
      </c>
      <c r="BD56" s="1">
        <f t="shared" si="5"/>
        <v>0</v>
      </c>
      <c r="BZ56" s="3">
        <v>12</v>
      </c>
      <c r="CA56" s="3">
        <v>0</v>
      </c>
      <c r="CY56" s="1">
        <v>0</v>
      </c>
    </row>
    <row r="57" spans="1:103" s="1" customFormat="1" ht="12.75" x14ac:dyDescent="0.2">
      <c r="A57" s="21">
        <v>50</v>
      </c>
      <c r="B57" s="6" t="s">
        <v>484</v>
      </c>
      <c r="C57" s="7" t="s">
        <v>1</v>
      </c>
      <c r="D57" s="8">
        <v>30</v>
      </c>
      <c r="E57" s="59">
        <v>0</v>
      </c>
      <c r="F57" s="9">
        <f t="shared" si="0"/>
        <v>0</v>
      </c>
      <c r="G57" s="65">
        <v>0</v>
      </c>
      <c r="H57" s="9">
        <f t="shared" si="0"/>
        <v>0</v>
      </c>
      <c r="N57" s="2"/>
      <c r="BZ57" s="3"/>
      <c r="CA57" s="3"/>
    </row>
    <row r="58" spans="1:103" s="1" customFormat="1" ht="12.75" x14ac:dyDescent="0.2">
      <c r="A58" s="21">
        <v>51</v>
      </c>
      <c r="B58" s="6" t="s">
        <v>15</v>
      </c>
      <c r="C58" s="7" t="s">
        <v>1</v>
      </c>
      <c r="D58" s="8">
        <v>30</v>
      </c>
      <c r="E58" s="59">
        <v>0</v>
      </c>
      <c r="F58" s="9">
        <f t="shared" si="0"/>
        <v>0</v>
      </c>
      <c r="G58" s="65">
        <v>0</v>
      </c>
      <c r="H58" s="9">
        <f t="shared" si="0"/>
        <v>0</v>
      </c>
      <c r="N58" s="2">
        <v>2</v>
      </c>
      <c r="Z58" s="1">
        <v>12</v>
      </c>
      <c r="AA58" s="1">
        <v>1</v>
      </c>
      <c r="AB58" s="1">
        <v>318</v>
      </c>
      <c r="AY58" s="1">
        <v>2</v>
      </c>
      <c r="AZ58" s="1">
        <f t="shared" si="1"/>
        <v>0</v>
      </c>
      <c r="BA58" s="1">
        <f t="shared" si="2"/>
        <v>0</v>
      </c>
      <c r="BB58" s="1">
        <f t="shared" si="3"/>
        <v>0</v>
      </c>
      <c r="BC58" s="1">
        <f t="shared" si="4"/>
        <v>0</v>
      </c>
      <c r="BD58" s="1">
        <f t="shared" si="5"/>
        <v>0</v>
      </c>
      <c r="BZ58" s="3">
        <v>12</v>
      </c>
      <c r="CA58" s="3">
        <v>1</v>
      </c>
      <c r="CY58" s="1">
        <v>0</v>
      </c>
    </row>
    <row r="59" spans="1:103" s="1" customFormat="1" ht="22.5" x14ac:dyDescent="0.2">
      <c r="A59" s="21">
        <v>52</v>
      </c>
      <c r="B59" s="6" t="s">
        <v>485</v>
      </c>
      <c r="C59" s="7" t="s">
        <v>1</v>
      </c>
      <c r="D59" s="8">
        <v>30</v>
      </c>
      <c r="E59" s="59">
        <v>0</v>
      </c>
      <c r="F59" s="9">
        <f t="shared" si="0"/>
        <v>0</v>
      </c>
      <c r="G59" s="65">
        <v>0</v>
      </c>
      <c r="H59" s="9">
        <f t="shared" si="0"/>
        <v>0</v>
      </c>
      <c r="N59" s="2">
        <v>2</v>
      </c>
      <c r="Z59" s="1">
        <v>2</v>
      </c>
      <c r="AA59" s="1">
        <v>7</v>
      </c>
      <c r="AB59" s="1">
        <v>7</v>
      </c>
      <c r="AY59" s="1">
        <v>2</v>
      </c>
      <c r="AZ59" s="1">
        <f t="shared" si="1"/>
        <v>0</v>
      </c>
      <c r="BA59" s="1">
        <f t="shared" si="2"/>
        <v>0</v>
      </c>
      <c r="BB59" s="1">
        <f t="shared" si="3"/>
        <v>0</v>
      </c>
      <c r="BC59" s="1">
        <f t="shared" si="4"/>
        <v>0</v>
      </c>
      <c r="BD59" s="1">
        <f t="shared" si="5"/>
        <v>0</v>
      </c>
      <c r="BZ59" s="3">
        <v>2</v>
      </c>
      <c r="CA59" s="3">
        <v>7</v>
      </c>
      <c r="CY59" s="1">
        <v>1.01E-3</v>
      </c>
    </row>
    <row r="60" spans="1:103" s="1" customFormat="1" ht="22.5" x14ac:dyDescent="0.2">
      <c r="A60" s="21">
        <v>53</v>
      </c>
      <c r="B60" s="6" t="s">
        <v>16</v>
      </c>
      <c r="C60" s="7" t="s">
        <v>1</v>
      </c>
      <c r="D60" s="8">
        <v>30</v>
      </c>
      <c r="E60" s="59">
        <v>0</v>
      </c>
      <c r="F60" s="9">
        <f t="shared" si="0"/>
        <v>0</v>
      </c>
      <c r="G60" s="65">
        <v>0</v>
      </c>
      <c r="H60" s="9">
        <f t="shared" si="0"/>
        <v>0</v>
      </c>
      <c r="N60" s="2">
        <v>2</v>
      </c>
      <c r="Z60" s="1">
        <v>12</v>
      </c>
      <c r="AA60" s="1">
        <v>1</v>
      </c>
      <c r="AB60" s="1">
        <v>317</v>
      </c>
      <c r="AY60" s="1">
        <v>2</v>
      </c>
      <c r="AZ60" s="1">
        <f t="shared" si="1"/>
        <v>0</v>
      </c>
      <c r="BA60" s="1">
        <f t="shared" si="2"/>
        <v>0</v>
      </c>
      <c r="BB60" s="1">
        <f t="shared" si="3"/>
        <v>0</v>
      </c>
      <c r="BC60" s="1">
        <f t="shared" si="4"/>
        <v>0</v>
      </c>
      <c r="BD60" s="1">
        <f t="shared" si="5"/>
        <v>0</v>
      </c>
      <c r="BZ60" s="3">
        <v>12</v>
      </c>
      <c r="CA60" s="3">
        <v>1</v>
      </c>
      <c r="CY60" s="1">
        <v>0</v>
      </c>
    </row>
    <row r="61" spans="1:103" s="1" customFormat="1" ht="22.5" x14ac:dyDescent="0.2">
      <c r="A61" s="21">
        <v>54</v>
      </c>
      <c r="B61" s="6" t="s">
        <v>486</v>
      </c>
      <c r="C61" s="7" t="s">
        <v>1</v>
      </c>
      <c r="D61" s="8">
        <v>30</v>
      </c>
      <c r="E61" s="59">
        <v>0</v>
      </c>
      <c r="F61" s="9">
        <f t="shared" si="0"/>
        <v>0</v>
      </c>
      <c r="G61" s="65">
        <v>0</v>
      </c>
      <c r="H61" s="9">
        <f t="shared" si="0"/>
        <v>0</v>
      </c>
      <c r="N61" s="2">
        <v>2</v>
      </c>
      <c r="Z61" s="1">
        <v>2</v>
      </c>
      <c r="AA61" s="1">
        <v>7</v>
      </c>
      <c r="AB61" s="1">
        <v>7</v>
      </c>
      <c r="AY61" s="1">
        <v>2</v>
      </c>
      <c r="AZ61" s="1">
        <f t="shared" si="1"/>
        <v>0</v>
      </c>
      <c r="BA61" s="1">
        <f t="shared" si="2"/>
        <v>0</v>
      </c>
      <c r="BB61" s="1">
        <f t="shared" si="3"/>
        <v>0</v>
      </c>
      <c r="BC61" s="1">
        <f t="shared" si="4"/>
        <v>0</v>
      </c>
      <c r="BD61" s="1">
        <f t="shared" si="5"/>
        <v>0</v>
      </c>
      <c r="BZ61" s="3">
        <v>2</v>
      </c>
      <c r="CA61" s="3">
        <v>7</v>
      </c>
      <c r="CY61" s="1">
        <v>1.17E-3</v>
      </c>
    </row>
    <row r="62" spans="1:103" s="1" customFormat="1" ht="22.5" x14ac:dyDescent="0.2">
      <c r="A62" s="21">
        <v>55</v>
      </c>
      <c r="B62" s="6" t="s">
        <v>17</v>
      </c>
      <c r="C62" s="7" t="s">
        <v>1</v>
      </c>
      <c r="D62" s="8">
        <v>30</v>
      </c>
      <c r="E62" s="59">
        <v>0</v>
      </c>
      <c r="F62" s="9">
        <f t="shared" si="0"/>
        <v>0</v>
      </c>
      <c r="G62" s="65">
        <v>0</v>
      </c>
      <c r="H62" s="9">
        <f t="shared" si="0"/>
        <v>0</v>
      </c>
      <c r="N62" s="2">
        <v>2</v>
      </c>
      <c r="Z62" s="1">
        <v>12</v>
      </c>
      <c r="AA62" s="1">
        <v>1</v>
      </c>
      <c r="AB62" s="1">
        <v>316</v>
      </c>
      <c r="AY62" s="1">
        <v>2</v>
      </c>
      <c r="AZ62" s="1">
        <f t="shared" si="1"/>
        <v>0</v>
      </c>
      <c r="BA62" s="1">
        <f t="shared" si="2"/>
        <v>0</v>
      </c>
      <c r="BB62" s="1">
        <f t="shared" si="3"/>
        <v>0</v>
      </c>
      <c r="BC62" s="1">
        <f t="shared" si="4"/>
        <v>0</v>
      </c>
      <c r="BD62" s="1">
        <f t="shared" si="5"/>
        <v>0</v>
      </c>
      <c r="BZ62" s="3">
        <v>12</v>
      </c>
      <c r="CA62" s="3">
        <v>1</v>
      </c>
      <c r="CY62" s="1">
        <v>0</v>
      </c>
    </row>
    <row r="63" spans="1:103" s="1" customFormat="1" ht="22.5" x14ac:dyDescent="0.2">
      <c r="A63" s="21">
        <v>56</v>
      </c>
      <c r="B63" s="6" t="s">
        <v>487</v>
      </c>
      <c r="C63" s="7" t="s">
        <v>1</v>
      </c>
      <c r="D63" s="8">
        <v>30</v>
      </c>
      <c r="E63" s="59">
        <v>0</v>
      </c>
      <c r="F63" s="9">
        <f t="shared" si="0"/>
        <v>0</v>
      </c>
      <c r="G63" s="65">
        <v>0</v>
      </c>
      <c r="H63" s="9">
        <f t="shared" si="0"/>
        <v>0</v>
      </c>
      <c r="N63" s="2">
        <v>2</v>
      </c>
      <c r="Z63" s="1">
        <v>2</v>
      </c>
      <c r="AA63" s="1">
        <v>7</v>
      </c>
      <c r="AB63" s="1">
        <v>7</v>
      </c>
      <c r="AY63" s="1">
        <v>2</v>
      </c>
      <c r="AZ63" s="1">
        <f t="shared" si="1"/>
        <v>0</v>
      </c>
      <c r="BA63" s="1">
        <f t="shared" si="2"/>
        <v>0</v>
      </c>
      <c r="BB63" s="1">
        <f t="shared" si="3"/>
        <v>0</v>
      </c>
      <c r="BC63" s="1">
        <f t="shared" si="4"/>
        <v>0</v>
      </c>
      <c r="BD63" s="1">
        <f t="shared" si="5"/>
        <v>0</v>
      </c>
      <c r="BZ63" s="3">
        <v>2</v>
      </c>
      <c r="CA63" s="3">
        <v>7</v>
      </c>
      <c r="CY63" s="1">
        <v>1.09E-3</v>
      </c>
    </row>
    <row r="64" spans="1:103" s="1" customFormat="1" ht="22.5" x14ac:dyDescent="0.2">
      <c r="A64" s="21">
        <v>57</v>
      </c>
      <c r="B64" s="6" t="s">
        <v>18</v>
      </c>
      <c r="C64" s="7" t="s">
        <v>19</v>
      </c>
      <c r="D64" s="8">
        <v>20</v>
      </c>
      <c r="E64" s="59">
        <v>0</v>
      </c>
      <c r="F64" s="9">
        <f t="shared" si="0"/>
        <v>0</v>
      </c>
      <c r="G64" s="65">
        <v>0</v>
      </c>
      <c r="H64" s="9">
        <f t="shared" si="0"/>
        <v>0</v>
      </c>
      <c r="N64" s="2">
        <v>2</v>
      </c>
      <c r="Z64" s="1">
        <v>2</v>
      </c>
      <c r="AA64" s="1">
        <v>7</v>
      </c>
      <c r="AB64" s="1">
        <v>7</v>
      </c>
      <c r="AY64" s="1">
        <v>2</v>
      </c>
      <c r="AZ64" s="1">
        <f t="shared" si="1"/>
        <v>0</v>
      </c>
      <c r="BA64" s="1">
        <f t="shared" si="2"/>
        <v>0</v>
      </c>
      <c r="BB64" s="1">
        <f t="shared" si="3"/>
        <v>0</v>
      </c>
      <c r="BC64" s="1">
        <f t="shared" si="4"/>
        <v>0</v>
      </c>
      <c r="BD64" s="1">
        <f t="shared" si="5"/>
        <v>0</v>
      </c>
      <c r="BZ64" s="3">
        <v>2</v>
      </c>
      <c r="CA64" s="3">
        <v>7</v>
      </c>
      <c r="CY64" s="1">
        <v>2.4199999999999998E-3</v>
      </c>
    </row>
    <row r="65" spans="1:104" s="1" customFormat="1" ht="12.75" x14ac:dyDescent="0.2">
      <c r="A65" s="21">
        <v>58</v>
      </c>
      <c r="B65" s="6" t="s">
        <v>482</v>
      </c>
      <c r="C65" s="7" t="s">
        <v>102</v>
      </c>
      <c r="D65" s="8">
        <v>10</v>
      </c>
      <c r="E65" s="59">
        <v>0</v>
      </c>
      <c r="F65" s="9">
        <f t="shared" si="0"/>
        <v>0</v>
      </c>
      <c r="G65" s="65">
        <v>0</v>
      </c>
      <c r="H65" s="9">
        <f t="shared" si="0"/>
        <v>0</v>
      </c>
      <c r="N65" s="2"/>
      <c r="BZ65" s="3"/>
      <c r="CA65" s="3"/>
    </row>
    <row r="66" spans="1:104" x14ac:dyDescent="0.25">
      <c r="A66" s="19"/>
      <c r="B66" s="19" t="s">
        <v>24</v>
      </c>
      <c r="C66" s="19"/>
      <c r="D66" s="19"/>
      <c r="E66" s="19"/>
      <c r="F66" s="19"/>
      <c r="G66" s="19"/>
      <c r="H66" s="19"/>
    </row>
    <row r="67" spans="1:104" x14ac:dyDescent="0.25">
      <c r="A67" s="21">
        <v>59</v>
      </c>
      <c r="B67" s="6" t="s">
        <v>488</v>
      </c>
      <c r="C67" s="7" t="s">
        <v>1</v>
      </c>
      <c r="D67" s="8">
        <v>10</v>
      </c>
      <c r="E67" s="59">
        <v>0</v>
      </c>
      <c r="F67" s="9">
        <f t="shared" si="0"/>
        <v>0</v>
      </c>
      <c r="G67" s="65">
        <v>0</v>
      </c>
      <c r="H67" s="9">
        <f t="shared" si="0"/>
        <v>0</v>
      </c>
    </row>
    <row r="68" spans="1:104" s="1" customFormat="1" ht="33.75" x14ac:dyDescent="0.2">
      <c r="A68" s="21">
        <v>60</v>
      </c>
      <c r="B68" s="6" t="s">
        <v>22</v>
      </c>
      <c r="C68" s="7" t="s">
        <v>1</v>
      </c>
      <c r="D68" s="8">
        <v>10</v>
      </c>
      <c r="E68" s="59">
        <v>0</v>
      </c>
      <c r="F68" s="9">
        <f t="shared" si="0"/>
        <v>0</v>
      </c>
      <c r="G68" s="65">
        <v>0</v>
      </c>
      <c r="H68" s="9">
        <f t="shared" si="0"/>
        <v>0</v>
      </c>
      <c r="N68" s="2">
        <v>2</v>
      </c>
      <c r="Z68" s="1">
        <v>2</v>
      </c>
      <c r="AA68" s="1">
        <v>7</v>
      </c>
      <c r="AB68" s="1">
        <v>7</v>
      </c>
      <c r="AY68" s="1">
        <v>2</v>
      </c>
      <c r="AZ68" s="1">
        <f>IF(AY68=1,F68,0)</f>
        <v>0</v>
      </c>
      <c r="BA68" s="1">
        <f>IF(AY68=2,F68,0)</f>
        <v>0</v>
      </c>
      <c r="BB68" s="1">
        <f>IF(AY68=3,F68,0)</f>
        <v>0</v>
      </c>
      <c r="BC68" s="1">
        <f>IF(AY68=4,F68,0)</f>
        <v>0</v>
      </c>
      <c r="BD68" s="1">
        <f>IF(AY68=5,F68,0)</f>
        <v>0</v>
      </c>
      <c r="BZ68" s="3">
        <v>2</v>
      </c>
      <c r="CA68" s="3">
        <v>7</v>
      </c>
      <c r="CY68" s="1">
        <v>8.6099999999999996E-3</v>
      </c>
    </row>
    <row r="69" spans="1:104" s="1" customFormat="1" ht="22.5" x14ac:dyDescent="0.2">
      <c r="A69" s="21">
        <v>61</v>
      </c>
      <c r="B69" s="6" t="s">
        <v>21</v>
      </c>
      <c r="C69" s="7" t="s">
        <v>1</v>
      </c>
      <c r="D69" s="8">
        <v>10</v>
      </c>
      <c r="E69" s="59">
        <v>0</v>
      </c>
      <c r="F69" s="9">
        <f t="shared" si="0"/>
        <v>0</v>
      </c>
      <c r="G69" s="65">
        <v>0</v>
      </c>
      <c r="H69" s="9">
        <f t="shared" si="0"/>
        <v>0</v>
      </c>
      <c r="N69" s="2">
        <v>2</v>
      </c>
      <c r="Z69" s="1">
        <v>1</v>
      </c>
      <c r="AA69" s="1">
        <v>7</v>
      </c>
      <c r="AB69" s="1">
        <v>7</v>
      </c>
      <c r="AY69" s="1">
        <v>2</v>
      </c>
      <c r="AZ69" s="1">
        <f>IF(AY69=1,F69,0)</f>
        <v>0</v>
      </c>
      <c r="BA69" s="1">
        <f>IF(AY69=2,F69,0)</f>
        <v>0</v>
      </c>
      <c r="BB69" s="1">
        <f>IF(AY69=3,F69,0)</f>
        <v>0</v>
      </c>
      <c r="BC69" s="1">
        <f>IF(AY69=4,F69,0)</f>
        <v>0</v>
      </c>
      <c r="BD69" s="1">
        <f>IF(AY69=5,F69,0)</f>
        <v>0</v>
      </c>
      <c r="BZ69" s="3">
        <v>1</v>
      </c>
      <c r="CA69" s="3">
        <v>7</v>
      </c>
      <c r="CY69" s="1">
        <v>6.3780000000000003E-2</v>
      </c>
    </row>
    <row r="70" spans="1:104" s="1" customFormat="1" ht="22.5" x14ac:dyDescent="0.2">
      <c r="A70" s="21">
        <v>62</v>
      </c>
      <c r="B70" s="6" t="s">
        <v>23</v>
      </c>
      <c r="C70" s="7" t="s">
        <v>19</v>
      </c>
      <c r="D70" s="8">
        <v>10</v>
      </c>
      <c r="E70" s="59">
        <v>0</v>
      </c>
      <c r="F70" s="9">
        <f t="shared" si="0"/>
        <v>0</v>
      </c>
      <c r="G70" s="65">
        <v>0</v>
      </c>
      <c r="H70" s="9">
        <f t="shared" si="0"/>
        <v>0</v>
      </c>
      <c r="N70" s="2">
        <v>2</v>
      </c>
      <c r="Z70" s="1">
        <v>1</v>
      </c>
      <c r="AA70" s="1">
        <v>7</v>
      </c>
      <c r="AB70" s="1">
        <v>7</v>
      </c>
      <c r="AY70" s="1">
        <v>2</v>
      </c>
      <c r="AZ70" s="1">
        <f>IF(AY70=1,F70,0)</f>
        <v>0</v>
      </c>
      <c r="BA70" s="1">
        <f>IF(AY70=2,F70,0)</f>
        <v>0</v>
      </c>
      <c r="BB70" s="1">
        <f>IF(AY70=3,F70,0)</f>
        <v>0</v>
      </c>
      <c r="BC70" s="1">
        <f>IF(AY70=4,F70,0)</f>
        <v>0</v>
      </c>
      <c r="BD70" s="1">
        <f>IF(AY70=5,F70,0)</f>
        <v>0</v>
      </c>
      <c r="BZ70" s="3">
        <v>1</v>
      </c>
      <c r="CA70" s="3">
        <v>7</v>
      </c>
      <c r="CY70" s="1">
        <v>4.8999999999999998E-4</v>
      </c>
    </row>
    <row r="71" spans="1:104" x14ac:dyDescent="0.25">
      <c r="A71" s="19"/>
      <c r="B71" s="19" t="s">
        <v>25</v>
      </c>
      <c r="C71" s="19"/>
      <c r="D71" s="19"/>
      <c r="E71" s="19"/>
      <c r="F71" s="19"/>
      <c r="G71" s="19"/>
      <c r="H71" s="19"/>
    </row>
    <row r="72" spans="1:104" s="1" customFormat="1" ht="22.5" x14ac:dyDescent="0.2">
      <c r="A72" s="5">
        <v>63</v>
      </c>
      <c r="B72" s="6" t="s">
        <v>69</v>
      </c>
      <c r="C72" s="7" t="s">
        <v>1</v>
      </c>
      <c r="D72" s="8">
        <v>20</v>
      </c>
      <c r="E72" s="59">
        <v>0</v>
      </c>
      <c r="F72" s="9">
        <f t="shared" ref="F72:H96" si="6">D72*E72</f>
        <v>0</v>
      </c>
      <c r="G72" s="65">
        <v>0</v>
      </c>
      <c r="H72" s="9">
        <f t="shared" si="6"/>
        <v>0</v>
      </c>
      <c r="O72" s="2">
        <v>2</v>
      </c>
      <c r="AA72" s="1">
        <v>12</v>
      </c>
      <c r="AB72" s="1">
        <v>0</v>
      </c>
      <c r="AC72" s="1">
        <v>149</v>
      </c>
      <c r="AZ72" s="1">
        <v>2</v>
      </c>
      <c r="BA72" s="1">
        <f>IF(AZ72=1,F72,0)</f>
        <v>0</v>
      </c>
      <c r="BB72" s="1">
        <f>IF(AZ72=2,F72,0)</f>
        <v>0</v>
      </c>
      <c r="BC72" s="1">
        <f>IF(AZ72=3,F72,0)</f>
        <v>0</v>
      </c>
      <c r="BD72" s="1">
        <f>IF(AZ72=4,F72,0)</f>
        <v>0</v>
      </c>
      <c r="BE72" s="1">
        <f>IF(AZ72=5,F72,0)</f>
        <v>0</v>
      </c>
      <c r="CA72" s="3">
        <v>12</v>
      </c>
      <c r="CB72" s="3">
        <v>0</v>
      </c>
      <c r="CZ72" s="1">
        <v>0</v>
      </c>
    </row>
    <row r="73" spans="1:104" x14ac:dyDescent="0.25">
      <c r="A73" s="19"/>
      <c r="B73" s="19" t="s">
        <v>26</v>
      </c>
      <c r="C73" s="19"/>
      <c r="D73" s="19"/>
      <c r="E73" s="19"/>
      <c r="F73" s="19"/>
      <c r="G73" s="19"/>
      <c r="H73" s="19"/>
    </row>
    <row r="74" spans="1:104" ht="22.5" x14ac:dyDescent="0.25">
      <c r="A74" s="21">
        <v>64</v>
      </c>
      <c r="B74" s="6" t="s">
        <v>489</v>
      </c>
      <c r="C74" s="7" t="s">
        <v>1</v>
      </c>
      <c r="D74" s="8">
        <v>20</v>
      </c>
      <c r="E74" s="59">
        <v>0</v>
      </c>
      <c r="F74" s="9">
        <f t="shared" si="6"/>
        <v>0</v>
      </c>
      <c r="G74" s="65">
        <v>0</v>
      </c>
      <c r="H74" s="9">
        <f t="shared" si="6"/>
        <v>0</v>
      </c>
    </row>
    <row r="75" spans="1:104" x14ac:dyDescent="0.25">
      <c r="A75" s="21">
        <v>65</v>
      </c>
      <c r="B75" s="6" t="s">
        <v>490</v>
      </c>
      <c r="C75" s="7" t="s">
        <v>1</v>
      </c>
      <c r="D75" s="8">
        <v>20</v>
      </c>
      <c r="E75" s="59">
        <v>0</v>
      </c>
      <c r="F75" s="9">
        <f t="shared" si="6"/>
        <v>0</v>
      </c>
      <c r="G75" s="65">
        <v>0</v>
      </c>
      <c r="H75" s="9">
        <f t="shared" si="6"/>
        <v>0</v>
      </c>
    </row>
    <row r="76" spans="1:104" ht="22.5" x14ac:dyDescent="0.25">
      <c r="A76" s="21">
        <v>66</v>
      </c>
      <c r="B76" s="6" t="s">
        <v>492</v>
      </c>
      <c r="C76" s="7" t="s">
        <v>227</v>
      </c>
      <c r="D76" s="8">
        <v>100</v>
      </c>
      <c r="E76" s="59">
        <v>0</v>
      </c>
      <c r="F76" s="9">
        <f t="shared" si="6"/>
        <v>0</v>
      </c>
      <c r="G76" s="65">
        <v>0</v>
      </c>
      <c r="H76" s="9">
        <f t="shared" si="6"/>
        <v>0</v>
      </c>
    </row>
    <row r="77" spans="1:104" x14ac:dyDescent="0.25">
      <c r="A77" s="19"/>
      <c r="B77" s="19" t="s">
        <v>27</v>
      </c>
      <c r="C77" s="19"/>
      <c r="D77" s="19"/>
      <c r="E77" s="19"/>
      <c r="F77" s="19"/>
      <c r="G77" s="19"/>
      <c r="H77" s="19"/>
    </row>
    <row r="78" spans="1:104" x14ac:dyDescent="0.25">
      <c r="A78" s="5">
        <v>67</v>
      </c>
      <c r="B78" s="6" t="s">
        <v>493</v>
      </c>
      <c r="C78" s="7" t="s">
        <v>1</v>
      </c>
      <c r="D78" s="8">
        <v>5</v>
      </c>
      <c r="E78" s="59">
        <v>0</v>
      </c>
      <c r="F78" s="9">
        <f t="shared" si="6"/>
        <v>0</v>
      </c>
      <c r="G78" s="65">
        <v>0</v>
      </c>
      <c r="H78" s="9">
        <f t="shared" si="6"/>
        <v>0</v>
      </c>
    </row>
    <row r="79" spans="1:104" x14ac:dyDescent="0.25">
      <c r="A79" s="19"/>
      <c r="B79" s="19" t="s">
        <v>28</v>
      </c>
      <c r="C79" s="19"/>
      <c r="D79" s="19"/>
      <c r="E79" s="19"/>
      <c r="F79" s="19"/>
      <c r="G79" s="19"/>
      <c r="H79" s="19"/>
    </row>
    <row r="80" spans="1:104" s="1" customFormat="1" ht="33.75" x14ac:dyDescent="0.2">
      <c r="A80" s="5">
        <v>68</v>
      </c>
      <c r="B80" s="6" t="s">
        <v>29</v>
      </c>
      <c r="C80" s="7" t="s">
        <v>1</v>
      </c>
      <c r="D80" s="8">
        <v>20</v>
      </c>
      <c r="E80" s="59">
        <v>0</v>
      </c>
      <c r="F80" s="9">
        <f t="shared" si="6"/>
        <v>0</v>
      </c>
      <c r="G80" s="65">
        <v>0</v>
      </c>
      <c r="H80" s="9">
        <f t="shared" si="6"/>
        <v>0</v>
      </c>
      <c r="N80" s="2">
        <v>2</v>
      </c>
      <c r="Z80" s="1">
        <v>3</v>
      </c>
      <c r="AA80" s="1">
        <v>7</v>
      </c>
      <c r="AB80" s="1">
        <v>62852269</v>
      </c>
      <c r="AY80" s="1">
        <v>2</v>
      </c>
      <c r="AZ80" s="1">
        <f>IF(AY80=1,F80,0)</f>
        <v>0</v>
      </c>
      <c r="BA80" s="1">
        <f>IF(AY80=2,F80,0)</f>
        <v>0</v>
      </c>
      <c r="BB80" s="1">
        <f>IF(AY80=3,F80,0)</f>
        <v>0</v>
      </c>
      <c r="BC80" s="1">
        <f>IF(AY80=4,F80,0)</f>
        <v>0</v>
      </c>
      <c r="BD80" s="1">
        <f>IF(AY80=5,F80,0)</f>
        <v>0</v>
      </c>
      <c r="BZ80" s="3">
        <v>3</v>
      </c>
      <c r="CA80" s="3">
        <v>7</v>
      </c>
      <c r="CY80" s="1">
        <v>3.8E-3</v>
      </c>
    </row>
    <row r="81" spans="1:103" s="1" customFormat="1" ht="33.75" x14ac:dyDescent="0.2">
      <c r="A81" s="5">
        <v>69</v>
      </c>
      <c r="B81" s="6" t="s">
        <v>30</v>
      </c>
      <c r="C81" s="7" t="s">
        <v>1</v>
      </c>
      <c r="D81" s="8">
        <v>20</v>
      </c>
      <c r="E81" s="59">
        <v>0</v>
      </c>
      <c r="F81" s="9">
        <f t="shared" si="6"/>
        <v>0</v>
      </c>
      <c r="G81" s="65">
        <v>0</v>
      </c>
      <c r="H81" s="9">
        <f t="shared" si="6"/>
        <v>0</v>
      </c>
      <c r="N81" s="2">
        <v>2</v>
      </c>
      <c r="Z81" s="1">
        <v>3</v>
      </c>
      <c r="AA81" s="1">
        <v>7</v>
      </c>
      <c r="AB81" s="1">
        <v>628522502</v>
      </c>
      <c r="AY81" s="1">
        <v>2</v>
      </c>
      <c r="AZ81" s="1">
        <f>IF(AY81=1,F81,0)</f>
        <v>0</v>
      </c>
      <c r="BA81" s="1">
        <f>IF(AY81=2,F81,0)</f>
        <v>0</v>
      </c>
      <c r="BB81" s="1">
        <f>IF(AY81=3,F81,0)</f>
        <v>0</v>
      </c>
      <c r="BC81" s="1">
        <f>IF(AY81=4,F81,0)</f>
        <v>0</v>
      </c>
      <c r="BD81" s="1">
        <f>IF(AY81=5,F81,0)</f>
        <v>0</v>
      </c>
      <c r="BZ81" s="3">
        <v>3</v>
      </c>
      <c r="CA81" s="3">
        <v>7</v>
      </c>
      <c r="CY81" s="1">
        <v>4.3E-3</v>
      </c>
    </row>
    <row r="82" spans="1:103" s="1" customFormat="1" ht="22.5" x14ac:dyDescent="0.2">
      <c r="A82" s="5">
        <v>70</v>
      </c>
      <c r="B82" s="6" t="s">
        <v>494</v>
      </c>
      <c r="C82" s="7" t="s">
        <v>1</v>
      </c>
      <c r="D82" s="8">
        <v>20</v>
      </c>
      <c r="E82" s="59">
        <v>0</v>
      </c>
      <c r="F82" s="9">
        <f t="shared" si="6"/>
        <v>0</v>
      </c>
      <c r="G82" s="65">
        <v>0</v>
      </c>
      <c r="H82" s="9">
        <f t="shared" si="6"/>
        <v>0</v>
      </c>
      <c r="N82" s="2">
        <v>2</v>
      </c>
      <c r="Z82" s="1">
        <v>1</v>
      </c>
      <c r="AA82" s="1">
        <v>0</v>
      </c>
      <c r="AB82" s="1">
        <v>0</v>
      </c>
      <c r="AY82" s="1">
        <v>2</v>
      </c>
      <c r="AZ82" s="1">
        <f>IF(AY82=1,F82,0)</f>
        <v>0</v>
      </c>
      <c r="BA82" s="1">
        <f>IF(AY82=2,F82,0)</f>
        <v>0</v>
      </c>
      <c r="BB82" s="1">
        <f>IF(AY82=3,F82,0)</f>
        <v>0</v>
      </c>
      <c r="BC82" s="1">
        <f>IF(AY82=4,F82,0)</f>
        <v>0</v>
      </c>
      <c r="BD82" s="1">
        <f>IF(AY82=5,F82,0)</f>
        <v>0</v>
      </c>
      <c r="BZ82" s="3">
        <v>1</v>
      </c>
      <c r="CA82" s="3">
        <v>0</v>
      </c>
      <c r="CY82" s="1">
        <v>6.9999999999999999E-4</v>
      </c>
    </row>
    <row r="83" spans="1:103" x14ac:dyDescent="0.25">
      <c r="A83" s="19"/>
      <c r="B83" s="19" t="s">
        <v>31</v>
      </c>
      <c r="C83" s="19"/>
      <c r="D83" s="19"/>
      <c r="E83" s="19"/>
      <c r="F83" s="19"/>
      <c r="G83" s="19"/>
      <c r="H83" s="19"/>
    </row>
    <row r="84" spans="1:103" s="1" customFormat="1" ht="33.75" x14ac:dyDescent="0.2">
      <c r="A84" s="5">
        <v>71</v>
      </c>
      <c r="B84" s="6" t="s">
        <v>32</v>
      </c>
      <c r="C84" s="7" t="s">
        <v>1</v>
      </c>
      <c r="D84" s="8">
        <v>50</v>
      </c>
      <c r="E84" s="59">
        <v>0</v>
      </c>
      <c r="F84" s="9">
        <f t="shared" si="6"/>
        <v>0</v>
      </c>
      <c r="G84" s="65">
        <v>0</v>
      </c>
      <c r="H84" s="9">
        <f t="shared" si="6"/>
        <v>0</v>
      </c>
      <c r="N84" s="2">
        <v>2</v>
      </c>
      <c r="Z84" s="1">
        <v>3</v>
      </c>
      <c r="AA84" s="1">
        <v>7</v>
      </c>
      <c r="AB84" s="1">
        <v>62856106</v>
      </c>
      <c r="AY84" s="1">
        <v>2</v>
      </c>
      <c r="AZ84" s="1">
        <f t="shared" ref="AZ84:AZ93" si="7">IF(AY84=1,F84,0)</f>
        <v>0</v>
      </c>
      <c r="BA84" s="1">
        <f t="shared" ref="BA84:BA93" si="8">IF(AY84=2,F84,0)</f>
        <v>0</v>
      </c>
      <c r="BB84" s="1">
        <f t="shared" ref="BB84:BB93" si="9">IF(AY84=3,F84,0)</f>
        <v>0</v>
      </c>
      <c r="BC84" s="1">
        <f t="shared" ref="BC84:BC93" si="10">IF(AY84=4,F84,0)</f>
        <v>0</v>
      </c>
      <c r="BD84" s="1">
        <f t="shared" ref="BD84:BD93" si="11">IF(AY84=5,F84,0)</f>
        <v>0</v>
      </c>
      <c r="BZ84" s="3">
        <v>3</v>
      </c>
      <c r="CA84" s="3">
        <v>7</v>
      </c>
      <c r="CY84" s="1">
        <v>5.1999999999999998E-3</v>
      </c>
    </row>
    <row r="85" spans="1:103" s="1" customFormat="1" ht="33.75" x14ac:dyDescent="0.2">
      <c r="A85" s="5">
        <v>72</v>
      </c>
      <c r="B85" s="6" t="s">
        <v>33</v>
      </c>
      <c r="C85" s="7" t="s">
        <v>1</v>
      </c>
      <c r="D85" s="8">
        <v>50</v>
      </c>
      <c r="E85" s="59">
        <v>0</v>
      </c>
      <c r="F85" s="9">
        <f t="shared" si="6"/>
        <v>0</v>
      </c>
      <c r="G85" s="65">
        <v>0</v>
      </c>
      <c r="H85" s="9">
        <f t="shared" si="6"/>
        <v>0</v>
      </c>
      <c r="N85" s="2">
        <v>2</v>
      </c>
      <c r="Z85" s="1">
        <v>3</v>
      </c>
      <c r="AA85" s="1">
        <v>7</v>
      </c>
      <c r="AB85" s="1">
        <v>62855214</v>
      </c>
      <c r="AY85" s="1">
        <v>2</v>
      </c>
      <c r="AZ85" s="1">
        <f t="shared" si="7"/>
        <v>0</v>
      </c>
      <c r="BA85" s="1">
        <f t="shared" si="8"/>
        <v>0</v>
      </c>
      <c r="BB85" s="1">
        <f t="shared" si="9"/>
        <v>0</v>
      </c>
      <c r="BC85" s="1">
        <f t="shared" si="10"/>
        <v>0</v>
      </c>
      <c r="BD85" s="1">
        <f t="shared" si="11"/>
        <v>0</v>
      </c>
      <c r="BZ85" s="3">
        <v>3</v>
      </c>
      <c r="CA85" s="3">
        <v>7</v>
      </c>
      <c r="CY85" s="1">
        <v>2.3999999999999998E-3</v>
      </c>
    </row>
    <row r="86" spans="1:103" s="1" customFormat="1" ht="22.5" x14ac:dyDescent="0.2">
      <c r="A86" s="5">
        <v>73</v>
      </c>
      <c r="B86" s="6" t="s">
        <v>34</v>
      </c>
      <c r="C86" s="7" t="s">
        <v>19</v>
      </c>
      <c r="D86" s="8">
        <v>30</v>
      </c>
      <c r="E86" s="59">
        <v>0</v>
      </c>
      <c r="F86" s="9">
        <f t="shared" si="6"/>
        <v>0</v>
      </c>
      <c r="G86" s="65">
        <v>0</v>
      </c>
      <c r="H86" s="9">
        <f t="shared" si="6"/>
        <v>0</v>
      </c>
      <c r="N86" s="2">
        <v>2</v>
      </c>
      <c r="Z86" s="1">
        <v>1</v>
      </c>
      <c r="AA86" s="1">
        <v>7</v>
      </c>
      <c r="AB86" s="1">
        <v>7</v>
      </c>
      <c r="AY86" s="1">
        <v>2</v>
      </c>
      <c r="AZ86" s="1">
        <f t="shared" si="7"/>
        <v>0</v>
      </c>
      <c r="BA86" s="1">
        <f t="shared" si="8"/>
        <v>0</v>
      </c>
      <c r="BB86" s="1">
        <f t="shared" si="9"/>
        <v>0</v>
      </c>
      <c r="BC86" s="1">
        <f t="shared" si="10"/>
        <v>0</v>
      </c>
      <c r="BD86" s="1">
        <f t="shared" si="11"/>
        <v>0</v>
      </c>
      <c r="BZ86" s="3">
        <v>1</v>
      </c>
      <c r="CA86" s="3">
        <v>7</v>
      </c>
      <c r="CY86" s="1">
        <v>3.2000000000000003E-4</v>
      </c>
    </row>
    <row r="87" spans="1:103" s="1" customFormat="1" ht="22.5" x14ac:dyDescent="0.2">
      <c r="A87" s="5">
        <v>74</v>
      </c>
      <c r="B87" s="6" t="s">
        <v>35</v>
      </c>
      <c r="C87" s="7" t="s">
        <v>1</v>
      </c>
      <c r="D87" s="8">
        <v>50</v>
      </c>
      <c r="E87" s="59">
        <v>0</v>
      </c>
      <c r="F87" s="9">
        <f t="shared" si="6"/>
        <v>0</v>
      </c>
      <c r="G87" s="65">
        <v>0</v>
      </c>
      <c r="H87" s="9">
        <f t="shared" si="6"/>
        <v>0</v>
      </c>
      <c r="N87" s="2">
        <v>2</v>
      </c>
      <c r="Z87" s="1">
        <v>1</v>
      </c>
      <c r="AA87" s="1">
        <v>7</v>
      </c>
      <c r="AB87" s="1">
        <v>7</v>
      </c>
      <c r="AY87" s="1">
        <v>2</v>
      </c>
      <c r="AZ87" s="1">
        <f t="shared" si="7"/>
        <v>0</v>
      </c>
      <c r="BA87" s="1">
        <f t="shared" si="8"/>
        <v>0</v>
      </c>
      <c r="BB87" s="1">
        <f t="shared" si="9"/>
        <v>0</v>
      </c>
      <c r="BC87" s="1">
        <f t="shared" si="10"/>
        <v>0</v>
      </c>
      <c r="BD87" s="1">
        <f t="shared" si="11"/>
        <v>0</v>
      </c>
      <c r="BZ87" s="3">
        <v>1</v>
      </c>
      <c r="CA87" s="3">
        <v>7</v>
      </c>
      <c r="CY87" s="1">
        <v>5.0000000000000001E-3</v>
      </c>
    </row>
    <row r="88" spans="1:103" s="1" customFormat="1" ht="12.75" x14ac:dyDescent="0.2">
      <c r="A88" s="5">
        <v>75</v>
      </c>
      <c r="B88" s="6" t="s">
        <v>36</v>
      </c>
      <c r="C88" s="7" t="s">
        <v>1</v>
      </c>
      <c r="D88" s="8">
        <v>50</v>
      </c>
      <c r="E88" s="59">
        <v>0</v>
      </c>
      <c r="F88" s="9">
        <f t="shared" si="6"/>
        <v>0</v>
      </c>
      <c r="G88" s="65">
        <v>0</v>
      </c>
      <c r="H88" s="9">
        <f t="shared" si="6"/>
        <v>0</v>
      </c>
      <c r="N88" s="2">
        <v>2</v>
      </c>
      <c r="Z88" s="1">
        <v>1</v>
      </c>
      <c r="AA88" s="1">
        <v>7</v>
      </c>
      <c r="AB88" s="1">
        <v>7</v>
      </c>
      <c r="AY88" s="1">
        <v>2</v>
      </c>
      <c r="AZ88" s="1">
        <f t="shared" si="7"/>
        <v>0</v>
      </c>
      <c r="BA88" s="1">
        <f t="shared" si="8"/>
        <v>0</v>
      </c>
      <c r="BB88" s="1">
        <f t="shared" si="9"/>
        <v>0</v>
      </c>
      <c r="BC88" s="1">
        <f t="shared" si="10"/>
        <v>0</v>
      </c>
      <c r="BD88" s="1">
        <f t="shared" si="11"/>
        <v>0</v>
      </c>
      <c r="BZ88" s="3">
        <v>1</v>
      </c>
      <c r="CA88" s="3">
        <v>7</v>
      </c>
      <c r="CY88" s="1">
        <v>1.7000000000000001E-4</v>
      </c>
    </row>
    <row r="89" spans="1:103" s="1" customFormat="1" ht="22.5" x14ac:dyDescent="0.2">
      <c r="A89" s="5">
        <v>76</v>
      </c>
      <c r="B89" s="6" t="s">
        <v>37</v>
      </c>
      <c r="C89" s="7" t="s">
        <v>1</v>
      </c>
      <c r="D89" s="8">
        <v>50</v>
      </c>
      <c r="E89" s="59">
        <v>0</v>
      </c>
      <c r="F89" s="9">
        <f t="shared" si="6"/>
        <v>0</v>
      </c>
      <c r="G89" s="65">
        <v>0</v>
      </c>
      <c r="H89" s="9">
        <f t="shared" si="6"/>
        <v>0</v>
      </c>
      <c r="N89" s="2">
        <v>2</v>
      </c>
      <c r="Z89" s="1">
        <v>1</v>
      </c>
      <c r="AA89" s="1">
        <v>7</v>
      </c>
      <c r="AB89" s="1">
        <v>7</v>
      </c>
      <c r="AY89" s="1">
        <v>2</v>
      </c>
      <c r="AZ89" s="1">
        <f t="shared" si="7"/>
        <v>0</v>
      </c>
      <c r="BA89" s="1">
        <f t="shared" si="8"/>
        <v>0</v>
      </c>
      <c r="BB89" s="1">
        <f t="shared" si="9"/>
        <v>0</v>
      </c>
      <c r="BC89" s="1">
        <f t="shared" si="10"/>
        <v>0</v>
      </c>
      <c r="BD89" s="1">
        <f t="shared" si="11"/>
        <v>0</v>
      </c>
      <c r="BZ89" s="3">
        <v>1</v>
      </c>
      <c r="CA89" s="3">
        <v>7</v>
      </c>
      <c r="CY89" s="1">
        <v>0</v>
      </c>
    </row>
    <row r="90" spans="1:103" s="1" customFormat="1" ht="22.5" x14ac:dyDescent="0.2">
      <c r="A90" s="5">
        <v>77</v>
      </c>
      <c r="B90" s="6" t="s">
        <v>497</v>
      </c>
      <c r="C90" s="7" t="s">
        <v>1</v>
      </c>
      <c r="D90" s="8">
        <v>50</v>
      </c>
      <c r="E90" s="59">
        <v>0</v>
      </c>
      <c r="F90" s="9">
        <f t="shared" si="6"/>
        <v>0</v>
      </c>
      <c r="G90" s="65">
        <v>0</v>
      </c>
      <c r="H90" s="9">
        <f t="shared" si="6"/>
        <v>0</v>
      </c>
      <c r="N90" s="2">
        <v>2</v>
      </c>
      <c r="Z90" s="1">
        <v>1</v>
      </c>
      <c r="AA90" s="1">
        <v>7</v>
      </c>
      <c r="AB90" s="1">
        <v>7</v>
      </c>
      <c r="AY90" s="1">
        <v>2</v>
      </c>
      <c r="AZ90" s="1">
        <f t="shared" si="7"/>
        <v>0</v>
      </c>
      <c r="BA90" s="1">
        <f t="shared" si="8"/>
        <v>0</v>
      </c>
      <c r="BB90" s="1">
        <f t="shared" si="9"/>
        <v>0</v>
      </c>
      <c r="BC90" s="1">
        <f t="shared" si="10"/>
        <v>0</v>
      </c>
      <c r="BD90" s="1">
        <f t="shared" si="11"/>
        <v>0</v>
      </c>
      <c r="BZ90" s="3">
        <v>1</v>
      </c>
      <c r="CA90" s="3">
        <v>7</v>
      </c>
      <c r="CY90" s="1">
        <v>5.8E-4</v>
      </c>
    </row>
    <row r="91" spans="1:103" s="1" customFormat="1" ht="22.5" x14ac:dyDescent="0.2">
      <c r="A91" s="5">
        <v>78</v>
      </c>
      <c r="B91" s="6" t="s">
        <v>498</v>
      </c>
      <c r="C91" s="7" t="s">
        <v>1</v>
      </c>
      <c r="D91" s="8">
        <v>50</v>
      </c>
      <c r="E91" s="59">
        <v>0</v>
      </c>
      <c r="F91" s="9">
        <f t="shared" si="6"/>
        <v>0</v>
      </c>
      <c r="G91" s="65">
        <v>0</v>
      </c>
      <c r="H91" s="9">
        <f t="shared" si="6"/>
        <v>0</v>
      </c>
      <c r="N91" s="2">
        <v>2</v>
      </c>
      <c r="Z91" s="1">
        <v>1</v>
      </c>
      <c r="AA91" s="1">
        <v>7</v>
      </c>
      <c r="AB91" s="1">
        <v>7</v>
      </c>
      <c r="AY91" s="1">
        <v>2</v>
      </c>
      <c r="AZ91" s="1">
        <f t="shared" si="7"/>
        <v>0</v>
      </c>
      <c r="BA91" s="1">
        <f t="shared" si="8"/>
        <v>0</v>
      </c>
      <c r="BB91" s="1">
        <f t="shared" si="9"/>
        <v>0</v>
      </c>
      <c r="BC91" s="1">
        <f t="shared" si="10"/>
        <v>0</v>
      </c>
      <c r="BD91" s="1">
        <f t="shared" si="11"/>
        <v>0</v>
      </c>
      <c r="BZ91" s="3">
        <v>1</v>
      </c>
      <c r="CA91" s="3">
        <v>7</v>
      </c>
      <c r="CY91" s="1">
        <v>4.0999999999999999E-4</v>
      </c>
    </row>
    <row r="92" spans="1:103" s="1" customFormat="1" ht="33.75" x14ac:dyDescent="0.2">
      <c r="A92" s="5">
        <v>79</v>
      </c>
      <c r="B92" s="6" t="s">
        <v>38</v>
      </c>
      <c r="C92" s="7" t="s">
        <v>1</v>
      </c>
      <c r="D92" s="8">
        <v>50</v>
      </c>
      <c r="E92" s="59">
        <v>0</v>
      </c>
      <c r="F92" s="9">
        <f t="shared" si="6"/>
        <v>0</v>
      </c>
      <c r="G92" s="65">
        <v>0</v>
      </c>
      <c r="H92" s="9">
        <f t="shared" si="6"/>
        <v>0</v>
      </c>
      <c r="N92" s="2">
        <v>2</v>
      </c>
      <c r="Z92" s="1">
        <v>1</v>
      </c>
      <c r="AA92" s="1">
        <v>7</v>
      </c>
      <c r="AB92" s="1">
        <v>7</v>
      </c>
      <c r="AY92" s="1">
        <v>2</v>
      </c>
      <c r="AZ92" s="1">
        <f t="shared" si="7"/>
        <v>0</v>
      </c>
      <c r="BA92" s="1">
        <f t="shared" si="8"/>
        <v>0</v>
      </c>
      <c r="BB92" s="1">
        <f t="shared" si="9"/>
        <v>0</v>
      </c>
      <c r="BC92" s="1">
        <f t="shared" si="10"/>
        <v>0</v>
      </c>
      <c r="BD92" s="1">
        <f t="shared" si="11"/>
        <v>0</v>
      </c>
      <c r="BZ92" s="3">
        <v>1</v>
      </c>
      <c r="CA92" s="3">
        <v>7</v>
      </c>
      <c r="CY92" s="1">
        <v>5.1999999999999995E-4</v>
      </c>
    </row>
    <row r="93" spans="1:103" s="1" customFormat="1" ht="33.75" x14ac:dyDescent="0.2">
      <c r="A93" s="5">
        <v>80</v>
      </c>
      <c r="B93" s="6" t="s">
        <v>39</v>
      </c>
      <c r="C93" s="7" t="s">
        <v>1</v>
      </c>
      <c r="D93" s="8">
        <v>50</v>
      </c>
      <c r="E93" s="59">
        <v>0</v>
      </c>
      <c r="F93" s="9">
        <f t="shared" si="6"/>
        <v>0</v>
      </c>
      <c r="G93" s="65">
        <v>0</v>
      </c>
      <c r="H93" s="9">
        <f t="shared" si="6"/>
        <v>0</v>
      </c>
      <c r="N93" s="2">
        <v>2</v>
      </c>
      <c r="Z93" s="1">
        <v>1</v>
      </c>
      <c r="AA93" s="1">
        <v>7</v>
      </c>
      <c r="AB93" s="1">
        <v>7</v>
      </c>
      <c r="AY93" s="1">
        <v>2</v>
      </c>
      <c r="AZ93" s="1">
        <f t="shared" si="7"/>
        <v>0</v>
      </c>
      <c r="BA93" s="1">
        <f t="shared" si="8"/>
        <v>0</v>
      </c>
      <c r="BB93" s="1">
        <f t="shared" si="9"/>
        <v>0</v>
      </c>
      <c r="BC93" s="1">
        <f t="shared" si="10"/>
        <v>0</v>
      </c>
      <c r="BD93" s="1">
        <f t="shared" si="11"/>
        <v>0</v>
      </c>
      <c r="BZ93" s="3">
        <v>1</v>
      </c>
      <c r="CA93" s="3">
        <v>7</v>
      </c>
      <c r="CY93" s="1">
        <v>2.9999999999999997E-4</v>
      </c>
    </row>
    <row r="94" spans="1:103" x14ac:dyDescent="0.25">
      <c r="A94" s="19"/>
      <c r="B94" s="19" t="s">
        <v>40</v>
      </c>
      <c r="C94" s="19"/>
      <c r="D94" s="19"/>
      <c r="E94" s="19"/>
      <c r="F94" s="19"/>
      <c r="G94" s="19"/>
      <c r="H94" s="19"/>
    </row>
    <row r="95" spans="1:103" s="1" customFormat="1" ht="22.5" x14ac:dyDescent="0.2">
      <c r="A95" s="5">
        <v>81</v>
      </c>
      <c r="B95" s="6" t="s">
        <v>41</v>
      </c>
      <c r="C95" s="7" t="s">
        <v>20</v>
      </c>
      <c r="D95" s="8">
        <v>1</v>
      </c>
      <c r="E95" s="59">
        <v>0</v>
      </c>
      <c r="F95" s="9">
        <f t="shared" si="6"/>
        <v>0</v>
      </c>
      <c r="G95" s="68">
        <v>0</v>
      </c>
      <c r="H95" s="9">
        <f t="shared" si="6"/>
        <v>0</v>
      </c>
      <c r="N95" s="2">
        <v>2</v>
      </c>
      <c r="Z95" s="1">
        <v>1</v>
      </c>
      <c r="AA95" s="1">
        <v>1</v>
      </c>
      <c r="AB95" s="1">
        <v>1</v>
      </c>
      <c r="AY95" s="1">
        <v>1</v>
      </c>
      <c r="AZ95" s="1">
        <f>IF(AY95=1,F95,0)</f>
        <v>0</v>
      </c>
      <c r="BA95" s="1">
        <f>IF(AY95=2,F95,0)</f>
        <v>0</v>
      </c>
      <c r="BB95" s="1">
        <f>IF(AY95=3,F95,0)</f>
        <v>0</v>
      </c>
      <c r="BC95" s="1">
        <f>IF(AY95=4,F95,0)</f>
        <v>0</v>
      </c>
      <c r="BD95" s="1">
        <f>IF(AY95=5,F95,0)</f>
        <v>0</v>
      </c>
      <c r="BZ95" s="3">
        <v>1</v>
      </c>
      <c r="CA95" s="3">
        <v>1</v>
      </c>
      <c r="CY95" s="1">
        <v>1.891E-2</v>
      </c>
    </row>
    <row r="96" spans="1:103" s="1" customFormat="1" ht="22.5" x14ac:dyDescent="0.2">
      <c r="A96" s="5">
        <v>82</v>
      </c>
      <c r="B96" s="38" t="s">
        <v>42</v>
      </c>
      <c r="C96" s="7" t="s">
        <v>20</v>
      </c>
      <c r="D96" s="8">
        <v>1</v>
      </c>
      <c r="E96" s="59">
        <v>0</v>
      </c>
      <c r="F96" s="9">
        <f t="shared" si="6"/>
        <v>0</v>
      </c>
      <c r="G96" s="68">
        <v>0</v>
      </c>
      <c r="H96" s="9">
        <f t="shared" si="6"/>
        <v>0</v>
      </c>
      <c r="N96" s="2">
        <v>2</v>
      </c>
      <c r="Z96" s="1">
        <v>1</v>
      </c>
      <c r="AA96" s="1">
        <v>1</v>
      </c>
      <c r="AB96" s="1">
        <v>1</v>
      </c>
      <c r="AY96" s="1">
        <v>1</v>
      </c>
      <c r="AZ96" s="1">
        <f>IF(AY96=1,F96,0)</f>
        <v>0</v>
      </c>
      <c r="BA96" s="1">
        <f>IF(AY96=2,F96,0)</f>
        <v>0</v>
      </c>
      <c r="BB96" s="1">
        <f>IF(AY96=3,F96,0)</f>
        <v>0</v>
      </c>
      <c r="BC96" s="1">
        <f>IF(AY96=4,F96,0)</f>
        <v>0</v>
      </c>
      <c r="BD96" s="1">
        <f>IF(AY96=5,F96,0)</f>
        <v>0</v>
      </c>
      <c r="BZ96" s="3">
        <v>1</v>
      </c>
      <c r="CA96" s="3">
        <v>1</v>
      </c>
      <c r="CY96" s="1">
        <v>2.9199999999999999E-3</v>
      </c>
    </row>
    <row r="97" spans="1:104" s="1" customFormat="1" ht="22.5" x14ac:dyDescent="0.2">
      <c r="A97" s="74">
        <v>83</v>
      </c>
      <c r="B97" s="43" t="s">
        <v>419</v>
      </c>
      <c r="C97" s="75" t="s">
        <v>371</v>
      </c>
      <c r="D97" s="76">
        <v>1</v>
      </c>
      <c r="E97" s="79">
        <v>0</v>
      </c>
      <c r="F97" s="70">
        <f>D97*E97</f>
        <v>0</v>
      </c>
      <c r="G97" s="71">
        <v>0</v>
      </c>
      <c r="H97" s="70">
        <f>F97*G97</f>
        <v>0</v>
      </c>
      <c r="O97" s="2">
        <v>2</v>
      </c>
      <c r="AA97" s="1">
        <v>12</v>
      </c>
      <c r="AB97" s="1">
        <v>0</v>
      </c>
      <c r="AC97" s="1">
        <v>155</v>
      </c>
      <c r="AZ97" s="1">
        <v>2</v>
      </c>
      <c r="BA97" s="1">
        <f>IF(AZ97=1,F97,0)</f>
        <v>0</v>
      </c>
      <c r="BB97" s="1">
        <f>IF(AZ97=2,F97,0)</f>
        <v>0</v>
      </c>
      <c r="BC97" s="1">
        <f>IF(AZ97=3,F97,0)</f>
        <v>0</v>
      </c>
      <c r="BD97" s="1">
        <f>IF(AZ97=4,F97,0)</f>
        <v>0</v>
      </c>
      <c r="BE97" s="1">
        <f>IF(AZ97=5,F97,0)</f>
        <v>0</v>
      </c>
      <c r="CA97" s="3">
        <v>12</v>
      </c>
      <c r="CB97" s="3">
        <v>0</v>
      </c>
      <c r="CZ97" s="1">
        <v>0</v>
      </c>
    </row>
    <row r="98" spans="1:104" s="1" customFormat="1" ht="12.75" customHeight="1" x14ac:dyDescent="0.2">
      <c r="A98" s="74"/>
      <c r="B98" s="63" t="s">
        <v>420</v>
      </c>
      <c r="C98" s="75"/>
      <c r="D98" s="77"/>
      <c r="E98" s="79"/>
      <c r="F98" s="70"/>
      <c r="G98" s="72"/>
      <c r="H98" s="70"/>
      <c r="L98" s="37" t="s">
        <v>420</v>
      </c>
      <c r="O98" s="2">
        <v>3</v>
      </c>
    </row>
    <row r="99" spans="1:104" s="1" customFormat="1" ht="12.75" customHeight="1" x14ac:dyDescent="0.2">
      <c r="A99" s="74"/>
      <c r="B99" s="63" t="s">
        <v>421</v>
      </c>
      <c r="C99" s="75"/>
      <c r="D99" s="77"/>
      <c r="E99" s="79"/>
      <c r="F99" s="70"/>
      <c r="G99" s="72"/>
      <c r="H99" s="70"/>
      <c r="L99" s="37" t="s">
        <v>422</v>
      </c>
      <c r="O99" s="2">
        <v>3</v>
      </c>
    </row>
    <row r="100" spans="1:104" s="1" customFormat="1" ht="10.5" customHeight="1" x14ac:dyDescent="0.2">
      <c r="A100" s="74"/>
      <c r="B100" s="63" t="s">
        <v>423</v>
      </c>
      <c r="C100" s="75"/>
      <c r="D100" s="77"/>
      <c r="E100" s="79"/>
      <c r="F100" s="70"/>
      <c r="G100" s="72"/>
      <c r="H100" s="70"/>
      <c r="L100" s="37" t="s">
        <v>423</v>
      </c>
      <c r="O100" s="2">
        <v>3</v>
      </c>
    </row>
    <row r="101" spans="1:104" s="1" customFormat="1" ht="43.5" customHeight="1" x14ac:dyDescent="0.2">
      <c r="A101" s="74"/>
      <c r="B101" s="63" t="s">
        <v>424</v>
      </c>
      <c r="C101" s="75"/>
      <c r="D101" s="77"/>
      <c r="E101" s="79"/>
      <c r="F101" s="70"/>
      <c r="G101" s="72"/>
      <c r="H101" s="70"/>
      <c r="L101" s="37" t="s">
        <v>424</v>
      </c>
      <c r="O101" s="2">
        <v>3</v>
      </c>
    </row>
    <row r="102" spans="1:104" s="1" customFormat="1" ht="14.25" customHeight="1" x14ac:dyDescent="0.2">
      <c r="A102" s="74"/>
      <c r="B102" s="63" t="s">
        <v>425</v>
      </c>
      <c r="C102" s="75"/>
      <c r="D102" s="77"/>
      <c r="E102" s="79"/>
      <c r="F102" s="70"/>
      <c r="G102" s="72"/>
      <c r="H102" s="70"/>
      <c r="L102" s="37" t="s">
        <v>425</v>
      </c>
      <c r="O102" s="2">
        <v>3</v>
      </c>
    </row>
    <row r="103" spans="1:104" s="1" customFormat="1" ht="12.75" x14ac:dyDescent="0.2">
      <c r="A103" s="74"/>
      <c r="B103" s="64" t="s">
        <v>426</v>
      </c>
      <c r="C103" s="75"/>
      <c r="D103" s="78"/>
      <c r="E103" s="79"/>
      <c r="F103" s="70"/>
      <c r="G103" s="73"/>
      <c r="H103" s="70"/>
      <c r="L103" s="37" t="s">
        <v>426</v>
      </c>
      <c r="O103" s="2">
        <v>3</v>
      </c>
    </row>
    <row r="104" spans="1:104" s="1" customFormat="1" ht="22.5" x14ac:dyDescent="0.2">
      <c r="A104" s="74">
        <v>84</v>
      </c>
      <c r="B104" s="43" t="s">
        <v>419</v>
      </c>
      <c r="C104" s="75" t="s">
        <v>371</v>
      </c>
      <c r="D104" s="76">
        <v>1</v>
      </c>
      <c r="E104" s="79">
        <v>0</v>
      </c>
      <c r="F104" s="70">
        <f>D104*E104</f>
        <v>0</v>
      </c>
      <c r="G104" s="71">
        <v>0</v>
      </c>
      <c r="H104" s="70">
        <f>F104*G104</f>
        <v>0</v>
      </c>
      <c r="O104" s="2">
        <v>2</v>
      </c>
      <c r="AA104" s="1">
        <v>12</v>
      </c>
      <c r="AB104" s="1">
        <v>0</v>
      </c>
      <c r="AC104" s="1">
        <v>154</v>
      </c>
      <c r="AZ104" s="1">
        <v>2</v>
      </c>
      <c r="BA104" s="1">
        <f>IF(AZ104=1,F104,0)</f>
        <v>0</v>
      </c>
      <c r="BB104" s="1">
        <f>IF(AZ104=2,F104,0)</f>
        <v>0</v>
      </c>
      <c r="BC104" s="1">
        <f>IF(AZ104=3,F104,0)</f>
        <v>0</v>
      </c>
      <c r="BD104" s="1">
        <f>IF(AZ104=4,F104,0)</f>
        <v>0</v>
      </c>
      <c r="BE104" s="1">
        <f>IF(AZ104=5,F104,0)</f>
        <v>0</v>
      </c>
      <c r="CA104" s="3">
        <v>12</v>
      </c>
      <c r="CB104" s="3">
        <v>0</v>
      </c>
      <c r="CZ104" s="1">
        <v>0</v>
      </c>
    </row>
    <row r="105" spans="1:104" s="1" customFormat="1" ht="12.75" customHeight="1" x14ac:dyDescent="0.2">
      <c r="A105" s="74"/>
      <c r="B105" s="63" t="s">
        <v>420</v>
      </c>
      <c r="C105" s="75"/>
      <c r="D105" s="77"/>
      <c r="E105" s="79"/>
      <c r="F105" s="70"/>
      <c r="G105" s="72"/>
      <c r="H105" s="70"/>
      <c r="L105" s="37" t="s">
        <v>420</v>
      </c>
      <c r="O105" s="2">
        <v>3</v>
      </c>
    </row>
    <row r="106" spans="1:104" s="1" customFormat="1" ht="12.75" customHeight="1" x14ac:dyDescent="0.2">
      <c r="A106" s="74"/>
      <c r="B106" s="63" t="s">
        <v>427</v>
      </c>
      <c r="C106" s="75"/>
      <c r="D106" s="77"/>
      <c r="E106" s="79"/>
      <c r="F106" s="70"/>
      <c r="G106" s="72"/>
      <c r="H106" s="70"/>
      <c r="L106" s="37" t="s">
        <v>428</v>
      </c>
      <c r="O106" s="2">
        <v>3</v>
      </c>
    </row>
    <row r="107" spans="1:104" s="1" customFormat="1" ht="22.5" x14ac:dyDescent="0.2">
      <c r="A107" s="74"/>
      <c r="B107" s="63" t="s">
        <v>423</v>
      </c>
      <c r="C107" s="75"/>
      <c r="D107" s="77"/>
      <c r="E107" s="79"/>
      <c r="F107" s="70"/>
      <c r="G107" s="72"/>
      <c r="H107" s="70"/>
      <c r="L107" s="37" t="s">
        <v>423</v>
      </c>
      <c r="O107" s="2">
        <v>3</v>
      </c>
    </row>
    <row r="108" spans="1:104" s="1" customFormat="1" ht="35.25" customHeight="1" x14ac:dyDescent="0.2">
      <c r="A108" s="74"/>
      <c r="B108" s="63" t="s">
        <v>429</v>
      </c>
      <c r="C108" s="75"/>
      <c r="D108" s="77"/>
      <c r="E108" s="79"/>
      <c r="F108" s="70"/>
      <c r="G108" s="72"/>
      <c r="H108" s="70"/>
      <c r="L108" s="37" t="s">
        <v>429</v>
      </c>
      <c r="O108" s="2">
        <v>3</v>
      </c>
    </row>
    <row r="109" spans="1:104" s="1" customFormat="1" ht="10.5" customHeight="1" x14ac:dyDescent="0.2">
      <c r="A109" s="74"/>
      <c r="B109" s="63" t="s">
        <v>425</v>
      </c>
      <c r="C109" s="75"/>
      <c r="D109" s="77"/>
      <c r="E109" s="79"/>
      <c r="F109" s="70"/>
      <c r="G109" s="72"/>
      <c r="H109" s="70"/>
      <c r="L109" s="37" t="s">
        <v>425</v>
      </c>
      <c r="O109" s="2">
        <v>3</v>
      </c>
    </row>
    <row r="110" spans="1:104" s="1" customFormat="1" ht="12.75" x14ac:dyDescent="0.2">
      <c r="A110" s="74"/>
      <c r="B110" s="64" t="s">
        <v>426</v>
      </c>
      <c r="C110" s="75"/>
      <c r="D110" s="78"/>
      <c r="E110" s="79"/>
      <c r="F110" s="70"/>
      <c r="G110" s="73"/>
      <c r="H110" s="70"/>
      <c r="L110" s="37" t="s">
        <v>426</v>
      </c>
      <c r="O110" s="2">
        <v>3</v>
      </c>
    </row>
    <row r="111" spans="1:104" s="1" customFormat="1" ht="22.5" x14ac:dyDescent="0.2">
      <c r="A111" s="74">
        <v>85</v>
      </c>
      <c r="B111" s="43" t="s">
        <v>430</v>
      </c>
      <c r="C111" s="75" t="s">
        <v>371</v>
      </c>
      <c r="D111" s="76">
        <v>1</v>
      </c>
      <c r="E111" s="79">
        <v>0</v>
      </c>
      <c r="F111" s="70">
        <f>D111*E111</f>
        <v>0</v>
      </c>
      <c r="G111" s="71">
        <v>0</v>
      </c>
      <c r="H111" s="70">
        <f>F111*G111</f>
        <v>0</v>
      </c>
      <c r="O111" s="2">
        <v>2</v>
      </c>
      <c r="AA111" s="1">
        <v>12</v>
      </c>
      <c r="AB111" s="1">
        <v>0</v>
      </c>
      <c r="AC111" s="1">
        <v>161</v>
      </c>
      <c r="AZ111" s="1">
        <v>2</v>
      </c>
      <c r="BA111" s="1">
        <f>IF(AZ111=1,F111,0)</f>
        <v>0</v>
      </c>
      <c r="BB111" s="1">
        <f>IF(AZ111=2,F111,0)</f>
        <v>0</v>
      </c>
      <c r="BC111" s="1">
        <f>IF(AZ111=3,F111,0)</f>
        <v>0</v>
      </c>
      <c r="BD111" s="1">
        <f>IF(AZ111=4,F111,0)</f>
        <v>0</v>
      </c>
      <c r="BE111" s="1">
        <f>IF(AZ111=5,F111,0)</f>
        <v>0</v>
      </c>
      <c r="CA111" s="3">
        <v>12</v>
      </c>
      <c r="CB111" s="3">
        <v>0</v>
      </c>
      <c r="CZ111" s="1">
        <v>0</v>
      </c>
    </row>
    <row r="112" spans="1:104" s="1" customFormat="1" ht="13.5" customHeight="1" x14ac:dyDescent="0.2">
      <c r="A112" s="74"/>
      <c r="B112" s="63" t="s">
        <v>431</v>
      </c>
      <c r="C112" s="75"/>
      <c r="D112" s="77"/>
      <c r="E112" s="79"/>
      <c r="F112" s="70"/>
      <c r="G112" s="72"/>
      <c r="H112" s="70"/>
      <c r="L112" s="37" t="s">
        <v>431</v>
      </c>
      <c r="O112" s="2">
        <v>3</v>
      </c>
    </row>
    <row r="113" spans="1:103" s="1" customFormat="1" ht="12.75" customHeight="1" x14ac:dyDescent="0.2">
      <c r="A113" s="74"/>
      <c r="B113" s="63" t="s">
        <v>432</v>
      </c>
      <c r="C113" s="75"/>
      <c r="D113" s="77"/>
      <c r="E113" s="79"/>
      <c r="F113" s="70"/>
      <c r="G113" s="72"/>
      <c r="H113" s="70"/>
      <c r="L113" s="37" t="s">
        <v>432</v>
      </c>
      <c r="O113" s="2">
        <v>3</v>
      </c>
    </row>
    <row r="114" spans="1:103" s="1" customFormat="1" ht="12.75" customHeight="1" x14ac:dyDescent="0.2">
      <c r="A114" s="74"/>
      <c r="B114" s="63" t="s">
        <v>491</v>
      </c>
      <c r="C114" s="75"/>
      <c r="D114" s="77"/>
      <c r="E114" s="79"/>
      <c r="F114" s="70"/>
      <c r="G114" s="72"/>
      <c r="H114" s="70"/>
      <c r="L114" s="37" t="s">
        <v>433</v>
      </c>
      <c r="O114" s="2">
        <v>3</v>
      </c>
    </row>
    <row r="115" spans="1:103" s="1" customFormat="1" ht="15" customHeight="1" x14ac:dyDescent="0.2">
      <c r="A115" s="74"/>
      <c r="B115" s="63" t="s">
        <v>496</v>
      </c>
      <c r="C115" s="75"/>
      <c r="D115" s="77"/>
      <c r="E115" s="79"/>
      <c r="F115" s="70"/>
      <c r="G115" s="72"/>
      <c r="H115" s="70"/>
      <c r="L115" s="37" t="s">
        <v>434</v>
      </c>
      <c r="O115" s="2">
        <v>3</v>
      </c>
    </row>
    <row r="116" spans="1:103" s="1" customFormat="1" ht="12.75" customHeight="1" x14ac:dyDescent="0.2">
      <c r="A116" s="74"/>
      <c r="B116" s="63" t="s">
        <v>435</v>
      </c>
      <c r="C116" s="75"/>
      <c r="D116" s="77"/>
      <c r="E116" s="79"/>
      <c r="F116" s="70"/>
      <c r="G116" s="72"/>
      <c r="H116" s="70"/>
      <c r="L116" s="37" t="s">
        <v>435</v>
      </c>
      <c r="O116" s="2">
        <v>3</v>
      </c>
    </row>
    <row r="117" spans="1:103" s="1" customFormat="1" ht="12" customHeight="1" x14ac:dyDescent="0.2">
      <c r="A117" s="74"/>
      <c r="B117" s="64" t="s">
        <v>436</v>
      </c>
      <c r="C117" s="75"/>
      <c r="D117" s="78"/>
      <c r="E117" s="79"/>
      <c r="F117" s="70"/>
      <c r="G117" s="73"/>
      <c r="H117" s="70"/>
      <c r="L117" s="37" t="s">
        <v>436</v>
      </c>
      <c r="O117" s="2">
        <v>3</v>
      </c>
    </row>
    <row r="118" spans="1:103" x14ac:dyDescent="0.25">
      <c r="A118" s="19"/>
      <c r="B118" s="19" t="s">
        <v>43</v>
      </c>
      <c r="C118" s="19"/>
      <c r="D118" s="19"/>
      <c r="E118" s="19"/>
      <c r="F118" s="19"/>
      <c r="G118" s="19"/>
      <c r="H118" s="19"/>
    </row>
    <row r="119" spans="1:103" x14ac:dyDescent="0.25">
      <c r="A119" s="21">
        <v>86</v>
      </c>
      <c r="B119" s="6" t="s">
        <v>495</v>
      </c>
      <c r="C119" s="7" t="s">
        <v>1</v>
      </c>
      <c r="D119" s="8">
        <v>25</v>
      </c>
      <c r="E119" s="59">
        <v>0</v>
      </c>
      <c r="F119" s="9">
        <f>D119*E119</f>
        <v>0</v>
      </c>
      <c r="G119" s="65">
        <v>0</v>
      </c>
      <c r="H119" s="9">
        <f>F119*G119</f>
        <v>0</v>
      </c>
    </row>
    <row r="120" spans="1:103" s="1" customFormat="1" ht="12.75" x14ac:dyDescent="0.2">
      <c r="A120" s="5">
        <v>87</v>
      </c>
      <c r="B120" s="6" t="s">
        <v>44</v>
      </c>
      <c r="C120" s="7" t="s">
        <v>1</v>
      </c>
      <c r="D120" s="8">
        <v>25</v>
      </c>
      <c r="E120" s="59">
        <v>0</v>
      </c>
      <c r="F120" s="9">
        <f t="shared" ref="F120:H149" si="12">D120*E120</f>
        <v>0</v>
      </c>
      <c r="G120" s="65">
        <v>0</v>
      </c>
      <c r="H120" s="9">
        <f t="shared" si="12"/>
        <v>0</v>
      </c>
      <c r="N120" s="2">
        <v>2</v>
      </c>
      <c r="Z120" s="1">
        <v>1</v>
      </c>
      <c r="AA120" s="1">
        <v>1</v>
      </c>
      <c r="AB120" s="1">
        <v>1</v>
      </c>
      <c r="AY120" s="1">
        <v>1</v>
      </c>
      <c r="AZ120" s="1">
        <f>IF(AY120=1,F120,0)</f>
        <v>0</v>
      </c>
      <c r="BA120" s="1">
        <f>IF(AY120=2,F120,0)</f>
        <v>0</v>
      </c>
      <c r="BB120" s="1">
        <f>IF(AY120=3,F120,0)</f>
        <v>0</v>
      </c>
      <c r="BC120" s="1">
        <f>IF(AY120=4,F120,0)</f>
        <v>0</v>
      </c>
      <c r="BD120" s="1">
        <f>IF(AY120=5,F120,0)</f>
        <v>0</v>
      </c>
      <c r="BZ120" s="3">
        <v>1</v>
      </c>
      <c r="CA120" s="3">
        <v>1</v>
      </c>
      <c r="CY120" s="1">
        <v>5.722E-2</v>
      </c>
    </row>
    <row r="121" spans="1:103" x14ac:dyDescent="0.25">
      <c r="A121" s="19"/>
      <c r="B121" s="19" t="s">
        <v>45</v>
      </c>
      <c r="C121" s="19"/>
      <c r="D121" s="19"/>
      <c r="E121" s="19"/>
      <c r="F121" s="19"/>
      <c r="G121" s="19"/>
      <c r="H121" s="19"/>
    </row>
    <row r="122" spans="1:103" s="1" customFormat="1" ht="22.5" x14ac:dyDescent="0.2">
      <c r="A122" s="5">
        <v>88</v>
      </c>
      <c r="B122" s="6" t="s">
        <v>46</v>
      </c>
      <c r="C122" s="7" t="s">
        <v>1</v>
      </c>
      <c r="D122" s="8">
        <v>5</v>
      </c>
      <c r="E122" s="59">
        <v>0</v>
      </c>
      <c r="F122" s="9">
        <f t="shared" si="12"/>
        <v>0</v>
      </c>
      <c r="G122" s="65">
        <v>0</v>
      </c>
      <c r="H122" s="9">
        <f t="shared" si="12"/>
        <v>0</v>
      </c>
      <c r="N122" s="2">
        <v>2</v>
      </c>
      <c r="Z122" s="1">
        <v>12</v>
      </c>
      <c r="AA122" s="1">
        <v>0</v>
      </c>
      <c r="AB122" s="1">
        <v>31</v>
      </c>
      <c r="AY122" s="1">
        <v>1</v>
      </c>
      <c r="AZ122" s="1">
        <f>IF(AY122=1,F122,0)</f>
        <v>0</v>
      </c>
      <c r="BA122" s="1">
        <f>IF(AY122=2,F122,0)</f>
        <v>0</v>
      </c>
      <c r="BB122" s="1">
        <f>IF(AY122=3,F122,0)</f>
        <v>0</v>
      </c>
      <c r="BC122" s="1">
        <f>IF(AY122=4,F122,0)</f>
        <v>0</v>
      </c>
      <c r="BD122" s="1">
        <f>IF(AY122=5,F122,0)</f>
        <v>0</v>
      </c>
      <c r="BZ122" s="3">
        <v>12</v>
      </c>
      <c r="CA122" s="3">
        <v>0</v>
      </c>
      <c r="CY122" s="1">
        <v>0</v>
      </c>
    </row>
    <row r="123" spans="1:103" s="1" customFormat="1" ht="12.75" x14ac:dyDescent="0.2">
      <c r="A123" s="21">
        <v>89</v>
      </c>
      <c r="B123" s="6" t="s">
        <v>495</v>
      </c>
      <c r="C123" s="7" t="s">
        <v>1</v>
      </c>
      <c r="D123" s="8">
        <v>50</v>
      </c>
      <c r="E123" s="59">
        <v>0</v>
      </c>
      <c r="F123" s="9">
        <f t="shared" si="12"/>
        <v>0</v>
      </c>
      <c r="G123" s="65">
        <v>0</v>
      </c>
      <c r="H123" s="9">
        <f t="shared" si="12"/>
        <v>0</v>
      </c>
      <c r="N123" s="2"/>
      <c r="BZ123" s="3"/>
      <c r="CA123" s="3"/>
    </row>
    <row r="124" spans="1:103" s="1" customFormat="1" ht="22.5" x14ac:dyDescent="0.2">
      <c r="A124" s="5">
        <v>90</v>
      </c>
      <c r="B124" s="6" t="s">
        <v>48</v>
      </c>
      <c r="C124" s="7" t="s">
        <v>1</v>
      </c>
      <c r="D124" s="8">
        <v>50</v>
      </c>
      <c r="E124" s="59">
        <v>0</v>
      </c>
      <c r="F124" s="9">
        <f t="shared" si="12"/>
        <v>0</v>
      </c>
      <c r="G124" s="65">
        <v>0</v>
      </c>
      <c r="H124" s="9">
        <f t="shared" si="12"/>
        <v>0</v>
      </c>
      <c r="N124" s="2">
        <v>2</v>
      </c>
      <c r="Z124" s="1">
        <v>1</v>
      </c>
      <c r="AA124" s="1">
        <v>1</v>
      </c>
      <c r="AB124" s="1">
        <v>1</v>
      </c>
      <c r="AY124" s="1">
        <v>1</v>
      </c>
      <c r="AZ124" s="1">
        <f t="shared" ref="AZ124:AZ129" si="13">IF(AY124=1,F124,0)</f>
        <v>0</v>
      </c>
      <c r="BA124" s="1">
        <f t="shared" ref="BA124:BA129" si="14">IF(AY124=2,F124,0)</f>
        <v>0</v>
      </c>
      <c r="BB124" s="1">
        <f t="shared" ref="BB124:BB129" si="15">IF(AY124=3,F124,0)</f>
        <v>0</v>
      </c>
      <c r="BC124" s="1">
        <f t="shared" ref="BC124:BC129" si="16">IF(AY124=4,F124,0)</f>
        <v>0</v>
      </c>
      <c r="BD124" s="1">
        <f t="shared" ref="BD124:BD129" si="17">IF(AY124=5,F124,0)</f>
        <v>0</v>
      </c>
      <c r="BZ124" s="3">
        <v>1</v>
      </c>
      <c r="CA124" s="3">
        <v>1</v>
      </c>
      <c r="CY124" s="1">
        <v>2.7980000000000001E-2</v>
      </c>
    </row>
    <row r="125" spans="1:103" s="1" customFormat="1" ht="22.5" x14ac:dyDescent="0.2">
      <c r="A125" s="5">
        <v>91</v>
      </c>
      <c r="B125" s="6" t="s">
        <v>47</v>
      </c>
      <c r="C125" s="7" t="s">
        <v>1</v>
      </c>
      <c r="D125" s="8">
        <v>50</v>
      </c>
      <c r="E125" s="59">
        <v>0</v>
      </c>
      <c r="F125" s="9">
        <f t="shared" si="12"/>
        <v>0</v>
      </c>
      <c r="G125" s="65">
        <v>0</v>
      </c>
      <c r="H125" s="9">
        <f t="shared" si="12"/>
        <v>0</v>
      </c>
      <c r="N125" s="2">
        <v>2</v>
      </c>
      <c r="Z125" s="1">
        <v>1</v>
      </c>
      <c r="AA125" s="1">
        <v>1</v>
      </c>
      <c r="AB125" s="1">
        <v>1</v>
      </c>
      <c r="AY125" s="1">
        <v>1</v>
      </c>
      <c r="AZ125" s="1">
        <f t="shared" si="13"/>
        <v>0</v>
      </c>
      <c r="BA125" s="1">
        <f t="shared" si="14"/>
        <v>0</v>
      </c>
      <c r="BB125" s="1">
        <f t="shared" si="15"/>
        <v>0</v>
      </c>
      <c r="BC125" s="1">
        <f t="shared" si="16"/>
        <v>0</v>
      </c>
      <c r="BD125" s="1">
        <f t="shared" si="17"/>
        <v>0</v>
      </c>
      <c r="BZ125" s="3">
        <v>1</v>
      </c>
      <c r="CA125" s="3">
        <v>1</v>
      </c>
      <c r="CY125" s="1">
        <v>3.4000000000000002E-4</v>
      </c>
    </row>
    <row r="126" spans="1:103" s="1" customFormat="1" ht="22.5" x14ac:dyDescent="0.2">
      <c r="A126" s="5">
        <v>9</v>
      </c>
      <c r="B126" s="6" t="s">
        <v>49</v>
      </c>
      <c r="C126" s="7" t="s">
        <v>1</v>
      </c>
      <c r="D126" s="8">
        <v>50</v>
      </c>
      <c r="E126" s="59">
        <v>0</v>
      </c>
      <c r="F126" s="9">
        <f t="shared" si="12"/>
        <v>0</v>
      </c>
      <c r="G126" s="65">
        <v>0</v>
      </c>
      <c r="H126" s="9">
        <f t="shared" si="12"/>
        <v>0</v>
      </c>
      <c r="N126" s="2">
        <v>2</v>
      </c>
      <c r="Z126" s="1">
        <v>1</v>
      </c>
      <c r="AA126" s="1">
        <v>1</v>
      </c>
      <c r="AB126" s="1">
        <v>1</v>
      </c>
      <c r="AY126" s="1">
        <v>1</v>
      </c>
      <c r="AZ126" s="1">
        <f t="shared" si="13"/>
        <v>0</v>
      </c>
      <c r="BA126" s="1">
        <f t="shared" si="14"/>
        <v>0</v>
      </c>
      <c r="BB126" s="1">
        <f t="shared" si="15"/>
        <v>0</v>
      </c>
      <c r="BC126" s="1">
        <f t="shared" si="16"/>
        <v>0</v>
      </c>
      <c r="BD126" s="1">
        <f t="shared" si="17"/>
        <v>0</v>
      </c>
      <c r="BZ126" s="3">
        <v>1</v>
      </c>
      <c r="CA126" s="3">
        <v>1</v>
      </c>
      <c r="CY126" s="1">
        <v>3.0000000000000001E-3</v>
      </c>
    </row>
    <row r="127" spans="1:103" s="1" customFormat="1" ht="12.75" x14ac:dyDescent="0.2">
      <c r="A127" s="5">
        <v>93</v>
      </c>
      <c r="B127" s="6" t="s">
        <v>50</v>
      </c>
      <c r="C127" s="7" t="s">
        <v>1</v>
      </c>
      <c r="D127" s="8">
        <v>50</v>
      </c>
      <c r="E127" s="59">
        <v>0</v>
      </c>
      <c r="F127" s="9">
        <f t="shared" si="12"/>
        <v>0</v>
      </c>
      <c r="G127" s="65">
        <v>0</v>
      </c>
      <c r="H127" s="9">
        <f t="shared" si="12"/>
        <v>0</v>
      </c>
      <c r="N127" s="2">
        <v>2</v>
      </c>
      <c r="Z127" s="1">
        <v>1</v>
      </c>
      <c r="AA127" s="1">
        <v>1</v>
      </c>
      <c r="AB127" s="1">
        <v>1</v>
      </c>
      <c r="AY127" s="1">
        <v>1</v>
      </c>
      <c r="AZ127" s="1">
        <f t="shared" si="13"/>
        <v>0</v>
      </c>
      <c r="BA127" s="1">
        <f t="shared" si="14"/>
        <v>0</v>
      </c>
      <c r="BB127" s="1">
        <f t="shared" si="15"/>
        <v>0</v>
      </c>
      <c r="BC127" s="1">
        <f t="shared" si="16"/>
        <v>0</v>
      </c>
      <c r="BD127" s="1">
        <f t="shared" si="17"/>
        <v>0</v>
      </c>
      <c r="BZ127" s="3">
        <v>1</v>
      </c>
      <c r="CA127" s="3">
        <v>1</v>
      </c>
      <c r="CY127" s="1">
        <v>4.5580000000000002E-2</v>
      </c>
    </row>
    <row r="128" spans="1:103" s="1" customFormat="1" ht="33.75" x14ac:dyDescent="0.2">
      <c r="A128" s="5">
        <v>94</v>
      </c>
      <c r="B128" s="6" t="s">
        <v>499</v>
      </c>
      <c r="C128" s="7" t="s">
        <v>1</v>
      </c>
      <c r="D128" s="8">
        <v>10</v>
      </c>
      <c r="E128" s="59">
        <v>0</v>
      </c>
      <c r="F128" s="9">
        <f t="shared" si="12"/>
        <v>0</v>
      </c>
      <c r="G128" s="65">
        <v>0</v>
      </c>
      <c r="H128" s="9">
        <f t="shared" si="12"/>
        <v>0</v>
      </c>
      <c r="N128" s="2">
        <v>2</v>
      </c>
      <c r="Z128" s="1">
        <v>12</v>
      </c>
      <c r="AA128" s="1">
        <v>1</v>
      </c>
      <c r="AB128" s="1">
        <v>350</v>
      </c>
      <c r="AY128" s="1">
        <v>2</v>
      </c>
      <c r="AZ128" s="1">
        <f t="shared" si="13"/>
        <v>0</v>
      </c>
      <c r="BA128" s="1">
        <f t="shared" si="14"/>
        <v>0</v>
      </c>
      <c r="BB128" s="1">
        <f t="shared" si="15"/>
        <v>0</v>
      </c>
      <c r="BC128" s="1">
        <f t="shared" si="16"/>
        <v>0</v>
      </c>
      <c r="BD128" s="1">
        <f t="shared" si="17"/>
        <v>0</v>
      </c>
      <c r="BZ128" s="3">
        <v>12</v>
      </c>
      <c r="CA128" s="3">
        <v>1</v>
      </c>
      <c r="CY128" s="1">
        <v>0</v>
      </c>
    </row>
    <row r="129" spans="1:103" s="1" customFormat="1" ht="22.5" x14ac:dyDescent="0.2">
      <c r="A129" s="5">
        <v>95</v>
      </c>
      <c r="B129" s="6" t="s">
        <v>500</v>
      </c>
      <c r="C129" s="7" t="s">
        <v>1</v>
      </c>
      <c r="D129" s="8">
        <v>10</v>
      </c>
      <c r="E129" s="59">
        <v>0</v>
      </c>
      <c r="F129" s="9">
        <f t="shared" si="12"/>
        <v>0</v>
      </c>
      <c r="G129" s="65">
        <v>0</v>
      </c>
      <c r="H129" s="9">
        <f t="shared" si="12"/>
        <v>0</v>
      </c>
      <c r="N129" s="2">
        <v>2</v>
      </c>
      <c r="Z129" s="1">
        <v>12</v>
      </c>
      <c r="AA129" s="1">
        <v>1</v>
      </c>
      <c r="AB129" s="1">
        <v>349</v>
      </c>
      <c r="AY129" s="1">
        <v>2</v>
      </c>
      <c r="AZ129" s="1">
        <f t="shared" si="13"/>
        <v>0</v>
      </c>
      <c r="BA129" s="1">
        <f t="shared" si="14"/>
        <v>0</v>
      </c>
      <c r="BB129" s="1">
        <f t="shared" si="15"/>
        <v>0</v>
      </c>
      <c r="BC129" s="1">
        <f t="shared" si="16"/>
        <v>0</v>
      </c>
      <c r="BD129" s="1">
        <f t="shared" si="17"/>
        <v>0</v>
      </c>
      <c r="BZ129" s="3">
        <v>12</v>
      </c>
      <c r="CA129" s="3">
        <v>1</v>
      </c>
      <c r="CY129" s="1">
        <v>0</v>
      </c>
    </row>
    <row r="130" spans="1:103" x14ac:dyDescent="0.25">
      <c r="A130" s="19"/>
      <c r="B130" s="19" t="s">
        <v>51</v>
      </c>
      <c r="C130" s="19"/>
      <c r="D130" s="19"/>
      <c r="E130" s="19"/>
      <c r="F130" s="19"/>
      <c r="G130" s="19"/>
      <c r="H130" s="19"/>
    </row>
    <row r="131" spans="1:103" s="1" customFormat="1" ht="33.75" x14ac:dyDescent="0.2">
      <c r="A131" s="5">
        <v>96</v>
      </c>
      <c r="B131" s="6" t="s">
        <v>501</v>
      </c>
      <c r="C131" s="7" t="s">
        <v>1</v>
      </c>
      <c r="D131" s="8">
        <v>30</v>
      </c>
      <c r="E131" s="59">
        <v>0</v>
      </c>
      <c r="F131" s="9">
        <f t="shared" si="12"/>
        <v>0</v>
      </c>
      <c r="G131" s="65">
        <v>0</v>
      </c>
      <c r="H131" s="9">
        <f t="shared" si="12"/>
        <v>0</v>
      </c>
      <c r="N131" s="2">
        <v>2</v>
      </c>
      <c r="Z131" s="1">
        <v>1</v>
      </c>
      <c r="AA131" s="1">
        <v>1</v>
      </c>
      <c r="AB131" s="1">
        <v>1</v>
      </c>
      <c r="AY131" s="1">
        <v>1</v>
      </c>
      <c r="AZ131" s="1">
        <f>IF(AY131=1,F131,0)</f>
        <v>0</v>
      </c>
      <c r="BA131" s="1">
        <f>IF(AY131=2,F131,0)</f>
        <v>0</v>
      </c>
      <c r="BB131" s="1">
        <f>IF(AY131=3,F131,0)</f>
        <v>0</v>
      </c>
      <c r="BC131" s="1">
        <f>IF(AY131=4,F131,0)</f>
        <v>0</v>
      </c>
      <c r="BD131" s="1">
        <f>IF(AY131=5,F131,0)</f>
        <v>0</v>
      </c>
      <c r="BZ131" s="3">
        <v>1</v>
      </c>
      <c r="CA131" s="3">
        <v>1</v>
      </c>
      <c r="CY131" s="1">
        <v>0.18107999999999999</v>
      </c>
    </row>
    <row r="132" spans="1:103" s="1" customFormat="1" ht="33.75" x14ac:dyDescent="0.2">
      <c r="A132" s="5">
        <v>97</v>
      </c>
      <c r="B132" s="6" t="s">
        <v>502</v>
      </c>
      <c r="C132" s="7" t="s">
        <v>1</v>
      </c>
      <c r="D132" s="8">
        <v>30</v>
      </c>
      <c r="E132" s="59">
        <v>0</v>
      </c>
      <c r="F132" s="9">
        <f t="shared" si="12"/>
        <v>0</v>
      </c>
      <c r="G132" s="65">
        <v>0</v>
      </c>
      <c r="H132" s="9">
        <f t="shared" si="12"/>
        <v>0</v>
      </c>
      <c r="N132" s="2">
        <v>2</v>
      </c>
      <c r="Z132" s="1">
        <v>1</v>
      </c>
      <c r="AA132" s="1">
        <v>1</v>
      </c>
      <c r="AB132" s="1">
        <v>1</v>
      </c>
      <c r="AY132" s="1">
        <v>1</v>
      </c>
      <c r="AZ132" s="1">
        <f>IF(AY132=1,F132,0)</f>
        <v>0</v>
      </c>
      <c r="BA132" s="1">
        <f>IF(AY132=2,F132,0)</f>
        <v>0</v>
      </c>
      <c r="BB132" s="1">
        <f>IF(AY132=3,F132,0)</f>
        <v>0</v>
      </c>
      <c r="BC132" s="1">
        <f>IF(AY132=4,F132,0)</f>
        <v>0</v>
      </c>
      <c r="BD132" s="1">
        <f>IF(AY132=5,F132,0)</f>
        <v>0</v>
      </c>
      <c r="BZ132" s="3">
        <v>1</v>
      </c>
      <c r="CA132" s="3">
        <v>1</v>
      </c>
      <c r="CY132" s="1">
        <v>0.18107999999999999</v>
      </c>
    </row>
    <row r="133" spans="1:103" s="1" customFormat="1" ht="12.75" x14ac:dyDescent="0.2">
      <c r="A133" s="5">
        <v>98</v>
      </c>
      <c r="B133" s="6" t="s">
        <v>465</v>
      </c>
      <c r="C133" s="39" t="s">
        <v>58</v>
      </c>
      <c r="D133" s="8">
        <v>20</v>
      </c>
      <c r="E133" s="59">
        <v>0</v>
      </c>
      <c r="F133" s="9">
        <f t="shared" si="12"/>
        <v>0</v>
      </c>
      <c r="G133" s="65">
        <v>0</v>
      </c>
      <c r="H133" s="9">
        <f t="shared" si="12"/>
        <v>0</v>
      </c>
    </row>
    <row r="134" spans="1:103" x14ac:dyDescent="0.25">
      <c r="A134" s="19"/>
      <c r="B134" s="19" t="s">
        <v>52</v>
      </c>
      <c r="C134" s="19"/>
      <c r="D134" s="19"/>
      <c r="E134" s="19"/>
      <c r="F134" s="19"/>
      <c r="G134" s="19"/>
      <c r="H134" s="19"/>
    </row>
    <row r="135" spans="1:103" ht="22.5" x14ac:dyDescent="0.25">
      <c r="A135" s="21">
        <v>99</v>
      </c>
      <c r="B135" s="6" t="s">
        <v>503</v>
      </c>
      <c r="C135" s="7" t="s">
        <v>54</v>
      </c>
      <c r="D135" s="8">
        <v>5</v>
      </c>
      <c r="E135" s="59">
        <v>0</v>
      </c>
      <c r="F135" s="9">
        <f t="shared" si="12"/>
        <v>0</v>
      </c>
      <c r="G135" s="65">
        <v>0</v>
      </c>
      <c r="H135" s="9">
        <f t="shared" si="12"/>
        <v>0</v>
      </c>
    </row>
    <row r="136" spans="1:103" s="1" customFormat="1" ht="22.5" x14ac:dyDescent="0.2">
      <c r="A136" s="21">
        <v>100</v>
      </c>
      <c r="B136" s="6" t="s">
        <v>53</v>
      </c>
      <c r="C136" s="7" t="s">
        <v>54</v>
      </c>
      <c r="D136" s="8">
        <v>5</v>
      </c>
      <c r="E136" s="59">
        <v>0</v>
      </c>
      <c r="F136" s="9">
        <f t="shared" si="12"/>
        <v>0</v>
      </c>
      <c r="G136" s="65">
        <v>0</v>
      </c>
      <c r="H136" s="9">
        <f t="shared" si="12"/>
        <v>0</v>
      </c>
      <c r="N136" s="2">
        <v>2</v>
      </c>
      <c r="Z136" s="1">
        <v>1</v>
      </c>
      <c r="AA136" s="1">
        <v>1</v>
      </c>
      <c r="AB136" s="1">
        <v>1</v>
      </c>
      <c r="AY136" s="1">
        <v>1</v>
      </c>
      <c r="AZ136" s="1">
        <f t="shared" ref="AZ136:AZ144" si="18">IF(AY136=1,F136,0)</f>
        <v>0</v>
      </c>
      <c r="BA136" s="1">
        <f t="shared" ref="BA136:BA144" si="19">IF(AY136=2,F136,0)</f>
        <v>0</v>
      </c>
      <c r="BB136" s="1">
        <f t="shared" ref="BB136:BB144" si="20">IF(AY136=3,F136,0)</f>
        <v>0</v>
      </c>
      <c r="BC136" s="1">
        <f t="shared" ref="BC136:BC144" si="21">IF(AY136=4,F136,0)</f>
        <v>0</v>
      </c>
      <c r="BD136" s="1">
        <f t="shared" ref="BD136:BD144" si="22">IF(AY136=5,F136,0)</f>
        <v>0</v>
      </c>
      <c r="BZ136" s="3">
        <v>1</v>
      </c>
      <c r="CA136" s="3">
        <v>1</v>
      </c>
      <c r="CY136" s="1">
        <v>1.7671600000000001</v>
      </c>
    </row>
    <row r="137" spans="1:103" s="1" customFormat="1" ht="22.5" x14ac:dyDescent="0.2">
      <c r="A137" s="21">
        <v>101</v>
      </c>
      <c r="B137" s="6" t="s">
        <v>55</v>
      </c>
      <c r="C137" s="7" t="s">
        <v>54</v>
      </c>
      <c r="D137" s="8">
        <v>5</v>
      </c>
      <c r="E137" s="59">
        <v>0</v>
      </c>
      <c r="F137" s="9">
        <f t="shared" si="12"/>
        <v>0</v>
      </c>
      <c r="G137" s="65">
        <v>0</v>
      </c>
      <c r="H137" s="9">
        <f t="shared" si="12"/>
        <v>0</v>
      </c>
      <c r="N137" s="2">
        <v>2</v>
      </c>
      <c r="Z137" s="1">
        <v>1</v>
      </c>
      <c r="AA137" s="1">
        <v>1</v>
      </c>
      <c r="AB137" s="1">
        <v>1</v>
      </c>
      <c r="AY137" s="1">
        <v>1</v>
      </c>
      <c r="AZ137" s="1">
        <f t="shared" si="18"/>
        <v>0</v>
      </c>
      <c r="BA137" s="1">
        <f t="shared" si="19"/>
        <v>0</v>
      </c>
      <c r="BB137" s="1">
        <f t="shared" si="20"/>
        <v>0</v>
      </c>
      <c r="BC137" s="1">
        <f t="shared" si="21"/>
        <v>0</v>
      </c>
      <c r="BD137" s="1">
        <f t="shared" si="22"/>
        <v>0</v>
      </c>
      <c r="BZ137" s="3">
        <v>1</v>
      </c>
      <c r="CA137" s="3">
        <v>1</v>
      </c>
      <c r="CY137" s="1">
        <v>0.29078999999999999</v>
      </c>
    </row>
    <row r="138" spans="1:103" s="1" customFormat="1" ht="12.75" x14ac:dyDescent="0.2">
      <c r="A138" s="21">
        <v>102</v>
      </c>
      <c r="B138" s="6" t="s">
        <v>504</v>
      </c>
      <c r="C138" s="7" t="s">
        <v>1</v>
      </c>
      <c r="D138" s="8">
        <v>30</v>
      </c>
      <c r="E138" s="59">
        <v>0</v>
      </c>
      <c r="F138" s="9">
        <f t="shared" si="12"/>
        <v>0</v>
      </c>
      <c r="G138" s="65">
        <v>0</v>
      </c>
      <c r="H138" s="9">
        <f t="shared" si="12"/>
        <v>0</v>
      </c>
      <c r="N138" s="2"/>
      <c r="BZ138" s="3"/>
      <c r="CA138" s="3"/>
    </row>
    <row r="139" spans="1:103" s="1" customFormat="1" ht="22.5" x14ac:dyDescent="0.2">
      <c r="A139" s="21">
        <v>103</v>
      </c>
      <c r="B139" s="6" t="s">
        <v>505</v>
      </c>
      <c r="C139" s="7" t="s">
        <v>58</v>
      </c>
      <c r="D139" s="8">
        <v>1</v>
      </c>
      <c r="E139" s="59">
        <v>0</v>
      </c>
      <c r="F139" s="9">
        <f t="shared" si="12"/>
        <v>0</v>
      </c>
      <c r="G139" s="65">
        <v>0</v>
      </c>
      <c r="H139" s="9">
        <f t="shared" si="12"/>
        <v>0</v>
      </c>
      <c r="N139" s="2">
        <v>2</v>
      </c>
      <c r="Z139" s="1">
        <v>1</v>
      </c>
      <c r="AA139" s="1">
        <v>1</v>
      </c>
      <c r="AB139" s="1">
        <v>1</v>
      </c>
      <c r="AY139" s="1">
        <v>1</v>
      </c>
      <c r="AZ139" s="1">
        <f>IF(AY139=1,F139,0)</f>
        <v>0</v>
      </c>
      <c r="BA139" s="1">
        <f>IF(AY139=2,F139,0)</f>
        <v>0</v>
      </c>
      <c r="BB139" s="1">
        <f>IF(AY139=3,F139,0)</f>
        <v>0</v>
      </c>
      <c r="BC139" s="1">
        <f>IF(AY139=4,F139,0)</f>
        <v>0</v>
      </c>
      <c r="BD139" s="1">
        <f>IF(AY139=5,F139,0)</f>
        <v>0</v>
      </c>
      <c r="BZ139" s="3">
        <v>1</v>
      </c>
      <c r="CA139" s="3">
        <v>1</v>
      </c>
      <c r="CY139" s="1">
        <v>0</v>
      </c>
    </row>
    <row r="140" spans="1:103" s="1" customFormat="1" ht="22.5" x14ac:dyDescent="0.2">
      <c r="A140" s="5">
        <v>104</v>
      </c>
      <c r="B140" s="10" t="s">
        <v>56</v>
      </c>
      <c r="C140" s="11" t="s">
        <v>1</v>
      </c>
      <c r="D140" s="8">
        <v>15</v>
      </c>
      <c r="E140" s="59">
        <v>0</v>
      </c>
      <c r="F140" s="9">
        <f t="shared" si="12"/>
        <v>0</v>
      </c>
      <c r="G140" s="65">
        <v>0</v>
      </c>
      <c r="H140" s="9">
        <f t="shared" si="12"/>
        <v>0</v>
      </c>
      <c r="N140" s="2">
        <v>2</v>
      </c>
      <c r="Z140" s="1">
        <v>1</v>
      </c>
      <c r="AA140" s="1">
        <v>0</v>
      </c>
      <c r="AB140" s="1">
        <v>0</v>
      </c>
      <c r="AY140" s="1">
        <v>1</v>
      </c>
      <c r="AZ140" s="1">
        <f t="shared" si="18"/>
        <v>0</v>
      </c>
      <c r="BA140" s="1">
        <f t="shared" si="19"/>
        <v>0</v>
      </c>
      <c r="BB140" s="1">
        <f t="shared" si="20"/>
        <v>0</v>
      </c>
      <c r="BC140" s="1">
        <f t="shared" si="21"/>
        <v>0</v>
      </c>
      <c r="BD140" s="1">
        <f t="shared" si="22"/>
        <v>0</v>
      </c>
      <c r="BZ140" s="3">
        <v>1</v>
      </c>
      <c r="CA140" s="3">
        <v>0</v>
      </c>
      <c r="CY140" s="1">
        <v>2.5610000000000001E-2</v>
      </c>
    </row>
    <row r="141" spans="1:103" s="1" customFormat="1" ht="22.5" x14ac:dyDescent="0.2">
      <c r="A141" s="5">
        <v>105</v>
      </c>
      <c r="B141" s="10" t="s">
        <v>57</v>
      </c>
      <c r="C141" s="11" t="s">
        <v>1</v>
      </c>
      <c r="D141" s="8">
        <v>15</v>
      </c>
      <c r="E141" s="59">
        <v>0</v>
      </c>
      <c r="F141" s="9">
        <f t="shared" si="12"/>
        <v>0</v>
      </c>
      <c r="G141" s="65">
        <v>0</v>
      </c>
      <c r="H141" s="9">
        <f t="shared" si="12"/>
        <v>0</v>
      </c>
      <c r="N141" s="2">
        <v>2</v>
      </c>
      <c r="Z141" s="1">
        <v>1</v>
      </c>
      <c r="AA141" s="1">
        <v>1</v>
      </c>
      <c r="AB141" s="1">
        <v>1</v>
      </c>
      <c r="AY141" s="1">
        <v>1</v>
      </c>
      <c r="AZ141" s="1">
        <f t="shared" si="18"/>
        <v>0</v>
      </c>
      <c r="BA141" s="1">
        <f t="shared" si="19"/>
        <v>0</v>
      </c>
      <c r="BB141" s="1">
        <f t="shared" si="20"/>
        <v>0</v>
      </c>
      <c r="BC141" s="1">
        <f t="shared" si="21"/>
        <v>0</v>
      </c>
      <c r="BD141" s="1">
        <f t="shared" si="22"/>
        <v>0</v>
      </c>
      <c r="BZ141" s="3">
        <v>1</v>
      </c>
      <c r="CA141" s="3">
        <v>1</v>
      </c>
      <c r="CY141" s="1">
        <v>4.734E-2</v>
      </c>
    </row>
    <row r="142" spans="1:103" s="1" customFormat="1" ht="12.75" x14ac:dyDescent="0.2">
      <c r="A142" s="5">
        <v>106</v>
      </c>
      <c r="B142" s="6" t="s">
        <v>59</v>
      </c>
      <c r="C142" s="7" t="s">
        <v>1</v>
      </c>
      <c r="D142" s="8">
        <v>15</v>
      </c>
      <c r="E142" s="59">
        <v>0</v>
      </c>
      <c r="F142" s="9">
        <f t="shared" si="12"/>
        <v>0</v>
      </c>
      <c r="G142" s="65">
        <v>0</v>
      </c>
      <c r="H142" s="9">
        <f t="shared" si="12"/>
        <v>0</v>
      </c>
      <c r="N142" s="2">
        <v>2</v>
      </c>
      <c r="Z142" s="1">
        <v>1</v>
      </c>
      <c r="AA142" s="1">
        <v>1</v>
      </c>
      <c r="AB142" s="1">
        <v>1</v>
      </c>
      <c r="AY142" s="1">
        <v>1</v>
      </c>
      <c r="AZ142" s="1">
        <f t="shared" si="18"/>
        <v>0</v>
      </c>
      <c r="BA142" s="1">
        <f t="shared" si="19"/>
        <v>0</v>
      </c>
      <c r="BB142" s="1">
        <f t="shared" si="20"/>
        <v>0</v>
      </c>
      <c r="BC142" s="1">
        <f t="shared" si="21"/>
        <v>0</v>
      </c>
      <c r="BD142" s="1">
        <f t="shared" si="22"/>
        <v>0</v>
      </c>
      <c r="BZ142" s="3">
        <v>1</v>
      </c>
      <c r="CA142" s="3">
        <v>1</v>
      </c>
      <c r="CY142" s="1">
        <v>0.27212999999999998</v>
      </c>
    </row>
    <row r="143" spans="1:103" s="1" customFormat="1" ht="22.5" x14ac:dyDescent="0.2">
      <c r="A143" s="5">
        <v>107</v>
      </c>
      <c r="B143" s="6" t="s">
        <v>60</v>
      </c>
      <c r="C143" s="7" t="s">
        <v>1</v>
      </c>
      <c r="D143" s="8">
        <v>15</v>
      </c>
      <c r="E143" s="59">
        <v>0</v>
      </c>
      <c r="F143" s="9">
        <f t="shared" si="12"/>
        <v>0</v>
      </c>
      <c r="G143" s="65">
        <v>0</v>
      </c>
      <c r="H143" s="9">
        <f t="shared" si="12"/>
        <v>0</v>
      </c>
      <c r="N143" s="2">
        <v>2</v>
      </c>
      <c r="Z143" s="1">
        <v>1</v>
      </c>
      <c r="AA143" s="1">
        <v>1</v>
      </c>
      <c r="AB143" s="1">
        <v>1</v>
      </c>
      <c r="AY143" s="1">
        <v>1</v>
      </c>
      <c r="AZ143" s="1">
        <f t="shared" si="18"/>
        <v>0</v>
      </c>
      <c r="BA143" s="1">
        <f t="shared" si="19"/>
        <v>0</v>
      </c>
      <c r="BB143" s="1">
        <f t="shared" si="20"/>
        <v>0</v>
      </c>
      <c r="BC143" s="1">
        <f t="shared" si="21"/>
        <v>0</v>
      </c>
      <c r="BD143" s="1">
        <f t="shared" si="22"/>
        <v>0</v>
      </c>
      <c r="BZ143" s="3">
        <v>1</v>
      </c>
      <c r="CA143" s="3">
        <v>1</v>
      </c>
      <c r="CY143" s="1">
        <v>6.4449999999999993E-2</v>
      </c>
    </row>
    <row r="144" spans="1:103" s="1" customFormat="1" ht="22.5" x14ac:dyDescent="0.2">
      <c r="A144" s="5">
        <v>108</v>
      </c>
      <c r="B144" s="6" t="s">
        <v>61</v>
      </c>
      <c r="C144" s="7" t="s">
        <v>1</v>
      </c>
      <c r="D144" s="8">
        <v>15</v>
      </c>
      <c r="E144" s="59">
        <v>0</v>
      </c>
      <c r="F144" s="9">
        <f t="shared" si="12"/>
        <v>0</v>
      </c>
      <c r="G144" s="65">
        <v>0</v>
      </c>
      <c r="H144" s="9">
        <f t="shared" si="12"/>
        <v>0</v>
      </c>
      <c r="N144" s="2">
        <v>2</v>
      </c>
      <c r="Z144" s="1">
        <v>12</v>
      </c>
      <c r="AA144" s="1">
        <v>0</v>
      </c>
      <c r="AB144" s="1">
        <v>2</v>
      </c>
      <c r="AY144" s="1">
        <v>1</v>
      </c>
      <c r="AZ144" s="1">
        <f t="shared" si="18"/>
        <v>0</v>
      </c>
      <c r="BA144" s="1">
        <f t="shared" si="19"/>
        <v>0</v>
      </c>
      <c r="BB144" s="1">
        <f t="shared" si="20"/>
        <v>0</v>
      </c>
      <c r="BC144" s="1">
        <f t="shared" si="21"/>
        <v>0</v>
      </c>
      <c r="BD144" s="1">
        <f t="shared" si="22"/>
        <v>0</v>
      </c>
      <c r="BZ144" s="3">
        <v>12</v>
      </c>
      <c r="CA144" s="3">
        <v>0</v>
      </c>
      <c r="CY144" s="1">
        <v>5.28E-2</v>
      </c>
    </row>
    <row r="145" spans="1:8" ht="22.5" x14ac:dyDescent="0.25">
      <c r="A145" s="5">
        <v>109</v>
      </c>
      <c r="B145" s="10" t="s">
        <v>62</v>
      </c>
      <c r="C145" s="11" t="s">
        <v>1</v>
      </c>
      <c r="D145" s="8">
        <v>15</v>
      </c>
      <c r="E145" s="59">
        <v>0</v>
      </c>
      <c r="F145" s="9">
        <f t="shared" si="12"/>
        <v>0</v>
      </c>
      <c r="G145" s="65">
        <v>0</v>
      </c>
      <c r="H145" s="9">
        <f t="shared" si="12"/>
        <v>0</v>
      </c>
    </row>
    <row r="146" spans="1:8" x14ac:dyDescent="0.25">
      <c r="A146" s="19"/>
      <c r="B146" s="19" t="s">
        <v>243</v>
      </c>
      <c r="C146" s="19"/>
      <c r="D146" s="19"/>
      <c r="E146" s="19"/>
      <c r="F146" s="19"/>
      <c r="G146" s="19"/>
      <c r="H146" s="19"/>
    </row>
    <row r="147" spans="1:8" ht="22.5" x14ac:dyDescent="0.25">
      <c r="A147" s="21">
        <v>110</v>
      </c>
      <c r="B147" s="6" t="s">
        <v>394</v>
      </c>
      <c r="C147" s="11" t="s">
        <v>58</v>
      </c>
      <c r="D147" s="8">
        <v>5</v>
      </c>
      <c r="E147" s="59">
        <v>0</v>
      </c>
      <c r="F147" s="9">
        <f t="shared" si="12"/>
        <v>0</v>
      </c>
      <c r="G147" s="65">
        <v>0</v>
      </c>
      <c r="H147" s="9">
        <f t="shared" si="12"/>
        <v>0</v>
      </c>
    </row>
    <row r="148" spans="1:8" ht="22.5" x14ac:dyDescent="0.25">
      <c r="A148" s="21">
        <v>111</v>
      </c>
      <c r="B148" s="6" t="s">
        <v>393</v>
      </c>
      <c r="C148" s="11" t="s">
        <v>58</v>
      </c>
      <c r="D148" s="8">
        <v>5</v>
      </c>
      <c r="E148" s="59">
        <v>0</v>
      </c>
      <c r="F148" s="9">
        <f t="shared" si="12"/>
        <v>0</v>
      </c>
      <c r="G148" s="65">
        <v>0</v>
      </c>
      <c r="H148" s="9">
        <f t="shared" si="12"/>
        <v>0</v>
      </c>
    </row>
    <row r="149" spans="1:8" x14ac:dyDescent="0.25">
      <c r="A149" s="21">
        <v>68</v>
      </c>
      <c r="B149" s="22" t="s">
        <v>539</v>
      </c>
      <c r="C149" s="11" t="s">
        <v>102</v>
      </c>
      <c r="D149" s="8">
        <v>10</v>
      </c>
      <c r="E149" s="59">
        <v>0</v>
      </c>
      <c r="F149" s="9">
        <f t="shared" si="12"/>
        <v>0</v>
      </c>
      <c r="G149" s="65">
        <v>0</v>
      </c>
      <c r="H149" s="9">
        <f t="shared" si="12"/>
        <v>0</v>
      </c>
    </row>
    <row r="151" spans="1:8" ht="18.75" x14ac:dyDescent="0.3">
      <c r="A151" s="48" t="s">
        <v>514</v>
      </c>
      <c r="B151" s="47"/>
      <c r="C151" s="47"/>
      <c r="D151" s="47"/>
      <c r="E151" s="47"/>
      <c r="F151" s="49">
        <f>SUM(F6:F150)</f>
        <v>0</v>
      </c>
      <c r="G151" s="47"/>
      <c r="H151" s="49">
        <f>SUM(H6:H150)</f>
        <v>0</v>
      </c>
    </row>
  </sheetData>
  <mergeCells count="21">
    <mergeCell ref="A104:A110"/>
    <mergeCell ref="C104:C110"/>
    <mergeCell ref="D104:D110"/>
    <mergeCell ref="E104:E110"/>
    <mergeCell ref="F104:F110"/>
    <mergeCell ref="C97:C103"/>
    <mergeCell ref="D97:D103"/>
    <mergeCell ref="E97:E103"/>
    <mergeCell ref="F97:F103"/>
    <mergeCell ref="A97:A103"/>
    <mergeCell ref="A111:A117"/>
    <mergeCell ref="C111:C117"/>
    <mergeCell ref="D111:D117"/>
    <mergeCell ref="E111:E117"/>
    <mergeCell ref="F111:F117"/>
    <mergeCell ref="H97:H103"/>
    <mergeCell ref="H104:H110"/>
    <mergeCell ref="H111:H117"/>
    <mergeCell ref="G97:G103"/>
    <mergeCell ref="G104:G110"/>
    <mergeCell ref="G111:G1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77"/>
  <sheetViews>
    <sheetView topLeftCell="A55" workbookViewId="0">
      <selection activeCell="B32" sqref="B32"/>
    </sheetView>
  </sheetViews>
  <sheetFormatPr defaultRowHeight="15" x14ac:dyDescent="0.25"/>
  <cols>
    <col min="2" max="2" width="56.140625" customWidth="1"/>
    <col min="6" max="6" width="10" bestFit="1" customWidth="1"/>
  </cols>
  <sheetData>
    <row r="2" spans="1:103" ht="18.75" x14ac:dyDescent="0.3">
      <c r="B2" s="23" t="s">
        <v>71</v>
      </c>
    </row>
    <row r="4" spans="1:103" s="1" customFormat="1" ht="36" x14ac:dyDescent="0.2">
      <c r="A4" s="12" t="s">
        <v>63</v>
      </c>
      <c r="B4" s="13" t="s">
        <v>64</v>
      </c>
      <c r="C4" s="13" t="s">
        <v>65</v>
      </c>
      <c r="D4" s="14" t="s">
        <v>66</v>
      </c>
      <c r="E4" s="13" t="s">
        <v>67</v>
      </c>
      <c r="F4" s="15" t="s">
        <v>68</v>
      </c>
      <c r="G4" s="67" t="s">
        <v>542</v>
      </c>
      <c r="H4" s="67" t="s">
        <v>543</v>
      </c>
    </row>
    <row r="5" spans="1:103" x14ac:dyDescent="0.25">
      <c r="A5" s="4"/>
      <c r="B5" s="4" t="s">
        <v>72</v>
      </c>
      <c r="C5" s="4"/>
      <c r="D5" s="4"/>
      <c r="E5" s="4"/>
      <c r="F5" s="4"/>
      <c r="G5" s="19"/>
      <c r="H5" s="19"/>
    </row>
    <row r="6" spans="1:103" s="1" customFormat="1" ht="12.75" x14ac:dyDescent="0.2">
      <c r="A6" s="21" t="s">
        <v>73</v>
      </c>
      <c r="B6" s="16" t="s">
        <v>525</v>
      </c>
      <c r="C6" s="7" t="s">
        <v>58</v>
      </c>
      <c r="D6" s="8">
        <v>1</v>
      </c>
      <c r="E6" s="59">
        <v>0</v>
      </c>
      <c r="F6" s="9">
        <f>D6*E6</f>
        <v>0</v>
      </c>
      <c r="G6" s="65">
        <v>0</v>
      </c>
      <c r="H6" s="9">
        <f>F6*G6</f>
        <v>0</v>
      </c>
      <c r="N6" s="2">
        <v>2</v>
      </c>
      <c r="Z6" s="1">
        <v>1</v>
      </c>
      <c r="AA6" s="1">
        <v>7</v>
      </c>
      <c r="AB6" s="1">
        <v>7</v>
      </c>
      <c r="AY6" s="1">
        <v>2</v>
      </c>
      <c r="AZ6" s="1">
        <f>IF(AY6=1,F6,0)</f>
        <v>0</v>
      </c>
      <c r="BA6" s="1">
        <f>IF(AY6=2,F6,0)</f>
        <v>0</v>
      </c>
      <c r="BB6" s="1">
        <f>IF(AY6=3,F6,0)</f>
        <v>0</v>
      </c>
      <c r="BC6" s="1">
        <f>IF(AY6=4,F6,0)</f>
        <v>0</v>
      </c>
      <c r="BD6" s="1">
        <f>IF(AY6=5,F6,0)</f>
        <v>0</v>
      </c>
      <c r="BZ6" s="3">
        <v>1</v>
      </c>
      <c r="CA6" s="3">
        <v>7</v>
      </c>
      <c r="CY6" s="1">
        <v>4.6000000000000001E-4</v>
      </c>
    </row>
    <row r="7" spans="1:103" s="1" customFormat="1" ht="12.75" x14ac:dyDescent="0.2">
      <c r="A7" s="21" t="s">
        <v>74</v>
      </c>
      <c r="B7" s="16" t="s">
        <v>526</v>
      </c>
      <c r="C7" s="7" t="s">
        <v>58</v>
      </c>
      <c r="D7" s="8">
        <v>1</v>
      </c>
      <c r="E7" s="59">
        <v>0</v>
      </c>
      <c r="F7" s="9">
        <f t="shared" ref="F7:F68" si="0">D7*E7</f>
        <v>0</v>
      </c>
      <c r="G7" s="65">
        <v>0</v>
      </c>
      <c r="H7" s="9">
        <f t="shared" ref="H7:H18" si="1">F7*G7</f>
        <v>0</v>
      </c>
      <c r="N7" s="2">
        <v>2</v>
      </c>
      <c r="Z7" s="1">
        <v>1</v>
      </c>
      <c r="AA7" s="1">
        <v>0</v>
      </c>
      <c r="AB7" s="1">
        <v>0</v>
      </c>
      <c r="AY7" s="1">
        <v>2</v>
      </c>
      <c r="AZ7" s="1">
        <f>IF(AY7=1,F7,0)</f>
        <v>0</v>
      </c>
      <c r="BA7" s="1">
        <f>IF(AY7=2,F7,0)</f>
        <v>0</v>
      </c>
      <c r="BB7" s="1">
        <f>IF(AY7=3,F7,0)</f>
        <v>0</v>
      </c>
      <c r="BC7" s="1">
        <f>IF(AY7=4,F7,0)</f>
        <v>0</v>
      </c>
      <c r="BD7" s="1">
        <f>IF(AY7=5,F7,0)</f>
        <v>0</v>
      </c>
      <c r="BZ7" s="3">
        <v>1</v>
      </c>
      <c r="CA7" s="3">
        <v>0</v>
      </c>
      <c r="CY7" s="1">
        <v>2.5999999999999998E-4</v>
      </c>
    </row>
    <row r="8" spans="1:103" s="1" customFormat="1" ht="12.75" x14ac:dyDescent="0.2">
      <c r="A8" s="21" t="s">
        <v>75</v>
      </c>
      <c r="B8" s="16" t="s">
        <v>527</v>
      </c>
      <c r="C8" s="7" t="s">
        <v>58</v>
      </c>
      <c r="D8" s="8">
        <v>1</v>
      </c>
      <c r="E8" s="59">
        <v>0</v>
      </c>
      <c r="F8" s="9">
        <f t="shared" si="0"/>
        <v>0</v>
      </c>
      <c r="G8" s="65">
        <v>0</v>
      </c>
      <c r="H8" s="9">
        <f t="shared" si="1"/>
        <v>0</v>
      </c>
      <c r="N8" s="2">
        <v>2</v>
      </c>
      <c r="Z8" s="1">
        <v>12</v>
      </c>
      <c r="AA8" s="1">
        <v>0</v>
      </c>
      <c r="AB8" s="1">
        <v>357</v>
      </c>
      <c r="AY8" s="1">
        <v>2</v>
      </c>
      <c r="AZ8" s="1">
        <f>IF(AY8=1,F8,0)</f>
        <v>0</v>
      </c>
      <c r="BA8" s="1">
        <f>IF(AY8=2,F8,0)</f>
        <v>0</v>
      </c>
      <c r="BB8" s="1">
        <f>IF(AY8=3,F8,0)</f>
        <v>0</v>
      </c>
      <c r="BC8" s="1">
        <f>IF(AY8=4,F8,0)</f>
        <v>0</v>
      </c>
      <c r="BD8" s="1">
        <f>IF(AY8=5,F8,0)</f>
        <v>0</v>
      </c>
      <c r="BZ8" s="3">
        <v>12</v>
      </c>
      <c r="CA8" s="3">
        <v>0</v>
      </c>
      <c r="CY8" s="1">
        <v>5.6999999999999998E-4</v>
      </c>
    </row>
    <row r="9" spans="1:103" s="1" customFormat="1" ht="12.75" x14ac:dyDescent="0.2">
      <c r="A9" s="21" t="s">
        <v>76</v>
      </c>
      <c r="B9" s="16" t="s">
        <v>528</v>
      </c>
      <c r="C9" s="7" t="s">
        <v>58</v>
      </c>
      <c r="D9" s="8">
        <v>1</v>
      </c>
      <c r="E9" s="59">
        <v>0</v>
      </c>
      <c r="F9" s="9">
        <f t="shared" si="0"/>
        <v>0</v>
      </c>
      <c r="G9" s="65">
        <v>0</v>
      </c>
      <c r="H9" s="9">
        <f t="shared" si="1"/>
        <v>0</v>
      </c>
      <c r="N9" s="2">
        <v>2</v>
      </c>
      <c r="Z9" s="1">
        <v>12</v>
      </c>
      <c r="AA9" s="1">
        <v>0</v>
      </c>
      <c r="AB9" s="1">
        <v>358</v>
      </c>
      <c r="AY9" s="1">
        <v>2</v>
      </c>
      <c r="AZ9" s="1">
        <f>IF(AY9=1,F9,0)</f>
        <v>0</v>
      </c>
      <c r="BA9" s="1">
        <f>IF(AY9=2,F9,0)</f>
        <v>0</v>
      </c>
      <c r="BB9" s="1">
        <f>IF(AY9=3,F9,0)</f>
        <v>0</v>
      </c>
      <c r="BC9" s="1">
        <f>IF(AY9=4,F9,0)</f>
        <v>0</v>
      </c>
      <c r="BD9" s="1">
        <f>IF(AY9=5,F9,0)</f>
        <v>0</v>
      </c>
      <c r="BZ9" s="3">
        <v>12</v>
      </c>
      <c r="CA9" s="3">
        <v>0</v>
      </c>
      <c r="CY9" s="1">
        <v>5.6999999999999998E-4</v>
      </c>
    </row>
    <row r="10" spans="1:103" s="1" customFormat="1" ht="25.5" x14ac:dyDescent="0.2">
      <c r="A10" s="21" t="s">
        <v>77</v>
      </c>
      <c r="B10" s="16" t="s">
        <v>529</v>
      </c>
      <c r="C10" s="7" t="s">
        <v>58</v>
      </c>
      <c r="D10" s="8">
        <v>1</v>
      </c>
      <c r="E10" s="59">
        <v>0</v>
      </c>
      <c r="F10" s="9">
        <f t="shared" si="0"/>
        <v>0</v>
      </c>
      <c r="G10" s="65">
        <v>0</v>
      </c>
      <c r="H10" s="9">
        <f t="shared" si="1"/>
        <v>0</v>
      </c>
      <c r="N10" s="2">
        <v>2</v>
      </c>
      <c r="Z10" s="1">
        <v>2</v>
      </c>
      <c r="AA10" s="1">
        <v>0</v>
      </c>
      <c r="AB10" s="1">
        <v>0</v>
      </c>
      <c r="AY10" s="1">
        <v>2</v>
      </c>
      <c r="AZ10" s="1">
        <f>IF(AY10=1,F10,0)</f>
        <v>0</v>
      </c>
      <c r="BA10" s="1">
        <f>IF(AY10=2,F10,0)</f>
        <v>0</v>
      </c>
      <c r="BB10" s="1">
        <f>IF(AY10=3,F10,0)</f>
        <v>0</v>
      </c>
      <c r="BC10" s="1">
        <f>IF(AY10=4,F10,0)</f>
        <v>0</v>
      </c>
      <c r="BD10" s="1">
        <f>IF(AY10=5,F10,0)</f>
        <v>0</v>
      </c>
      <c r="BZ10" s="3">
        <v>2</v>
      </c>
      <c r="CA10" s="3">
        <v>0</v>
      </c>
      <c r="CY10" s="1">
        <v>3.1900000000000001E-3</v>
      </c>
    </row>
    <row r="11" spans="1:103" ht="26.25" x14ac:dyDescent="0.25">
      <c r="A11" s="21" t="s">
        <v>78</v>
      </c>
      <c r="B11" s="16" t="s">
        <v>530</v>
      </c>
      <c r="C11" s="7" t="s">
        <v>58</v>
      </c>
      <c r="D11" s="8">
        <v>1</v>
      </c>
      <c r="E11" s="59">
        <v>0</v>
      </c>
      <c r="F11" s="9">
        <f t="shared" si="0"/>
        <v>0</v>
      </c>
      <c r="G11" s="65">
        <v>0</v>
      </c>
      <c r="H11" s="9">
        <f t="shared" si="1"/>
        <v>0</v>
      </c>
      <c r="I11" s="60"/>
    </row>
    <row r="12" spans="1:103" s="1" customFormat="1" ht="12.75" x14ac:dyDescent="0.2">
      <c r="A12" s="21" t="s">
        <v>79</v>
      </c>
      <c r="B12" s="62" t="s">
        <v>531</v>
      </c>
      <c r="C12" s="7" t="s">
        <v>58</v>
      </c>
      <c r="D12" s="8">
        <v>1</v>
      </c>
      <c r="E12" s="59">
        <v>0</v>
      </c>
      <c r="F12" s="9">
        <f t="shared" si="0"/>
        <v>0</v>
      </c>
      <c r="G12" s="65">
        <v>0</v>
      </c>
      <c r="H12" s="9">
        <f t="shared" si="1"/>
        <v>0</v>
      </c>
      <c r="N12" s="2">
        <v>2</v>
      </c>
      <c r="Z12" s="1">
        <v>12</v>
      </c>
      <c r="AA12" s="1">
        <v>0</v>
      </c>
      <c r="AB12" s="1">
        <v>345</v>
      </c>
      <c r="AY12" s="1">
        <v>2</v>
      </c>
      <c r="AZ12" s="1">
        <f t="shared" ref="AZ12:AZ17" si="2">IF(AY12=1,F12,0)</f>
        <v>0</v>
      </c>
      <c r="BA12" s="1">
        <f t="shared" ref="BA12:BA17" si="3">IF(AY12=2,F12,0)</f>
        <v>0</v>
      </c>
      <c r="BB12" s="1">
        <f t="shared" ref="BB12:BB17" si="4">IF(AY12=3,F12,0)</f>
        <v>0</v>
      </c>
      <c r="BC12" s="1">
        <f t="shared" ref="BC12:BC17" si="5">IF(AY12=4,F12,0)</f>
        <v>0</v>
      </c>
      <c r="BD12" s="1">
        <f t="shared" ref="BD12:BD17" si="6">IF(AY12=5,F12,0)</f>
        <v>0</v>
      </c>
      <c r="BZ12" s="3">
        <v>12</v>
      </c>
      <c r="CA12" s="3">
        <v>0</v>
      </c>
      <c r="CY12" s="1">
        <v>0</v>
      </c>
    </row>
    <row r="13" spans="1:103" s="1" customFormat="1" ht="25.5" x14ac:dyDescent="0.2">
      <c r="A13" s="21" t="s">
        <v>80</v>
      </c>
      <c r="B13" s="16" t="s">
        <v>532</v>
      </c>
      <c r="C13" s="7" t="s">
        <v>58</v>
      </c>
      <c r="D13" s="8">
        <v>1</v>
      </c>
      <c r="E13" s="59">
        <v>0</v>
      </c>
      <c r="F13" s="9">
        <f t="shared" si="0"/>
        <v>0</v>
      </c>
      <c r="G13" s="65">
        <v>0</v>
      </c>
      <c r="H13" s="9">
        <f t="shared" si="1"/>
        <v>0</v>
      </c>
      <c r="N13" s="2">
        <v>2</v>
      </c>
      <c r="Z13" s="1">
        <v>12</v>
      </c>
      <c r="AA13" s="1">
        <v>0</v>
      </c>
      <c r="AB13" s="1">
        <v>336</v>
      </c>
      <c r="AY13" s="1">
        <v>2</v>
      </c>
      <c r="AZ13" s="1">
        <f t="shared" si="2"/>
        <v>0</v>
      </c>
      <c r="BA13" s="1">
        <f t="shared" si="3"/>
        <v>0</v>
      </c>
      <c r="BB13" s="1">
        <f t="shared" si="4"/>
        <v>0</v>
      </c>
      <c r="BC13" s="1">
        <f t="shared" si="5"/>
        <v>0</v>
      </c>
      <c r="BD13" s="1">
        <f t="shared" si="6"/>
        <v>0</v>
      </c>
      <c r="BZ13" s="3">
        <v>12</v>
      </c>
      <c r="CA13" s="3">
        <v>0</v>
      </c>
      <c r="CY13" s="1">
        <v>0</v>
      </c>
    </row>
    <row r="14" spans="1:103" s="1" customFormat="1" ht="25.5" x14ac:dyDescent="0.2">
      <c r="A14" s="21" t="s">
        <v>83</v>
      </c>
      <c r="B14" s="16" t="s">
        <v>533</v>
      </c>
      <c r="C14" s="7" t="s">
        <v>58</v>
      </c>
      <c r="D14" s="8">
        <v>1</v>
      </c>
      <c r="E14" s="59">
        <v>0</v>
      </c>
      <c r="F14" s="9">
        <f t="shared" si="0"/>
        <v>0</v>
      </c>
      <c r="G14" s="65">
        <v>0</v>
      </c>
      <c r="H14" s="9">
        <f t="shared" si="1"/>
        <v>0</v>
      </c>
      <c r="N14" s="2">
        <v>2</v>
      </c>
      <c r="Z14" s="1">
        <v>2</v>
      </c>
      <c r="AA14" s="1">
        <v>7</v>
      </c>
      <c r="AB14" s="1">
        <v>7</v>
      </c>
      <c r="AY14" s="1">
        <v>2</v>
      </c>
      <c r="AZ14" s="1">
        <f t="shared" si="2"/>
        <v>0</v>
      </c>
      <c r="BA14" s="1">
        <f t="shared" si="3"/>
        <v>0</v>
      </c>
      <c r="BB14" s="1">
        <f t="shared" si="4"/>
        <v>0</v>
      </c>
      <c r="BC14" s="1">
        <f t="shared" si="5"/>
        <v>0</v>
      </c>
      <c r="BD14" s="1">
        <f t="shared" si="6"/>
        <v>0</v>
      </c>
      <c r="BZ14" s="3">
        <v>2</v>
      </c>
      <c r="CA14" s="3">
        <v>7</v>
      </c>
      <c r="CY14" s="1">
        <v>2.4199999999999998E-3</v>
      </c>
    </row>
    <row r="15" spans="1:103" s="1" customFormat="1" ht="12.75" x14ac:dyDescent="0.2">
      <c r="A15" s="21" t="s">
        <v>84</v>
      </c>
      <c r="B15" s="16" t="s">
        <v>534</v>
      </c>
      <c r="C15" s="7" t="s">
        <v>58</v>
      </c>
      <c r="D15" s="8">
        <v>1</v>
      </c>
      <c r="E15" s="59">
        <v>0</v>
      </c>
      <c r="F15" s="9">
        <f t="shared" si="0"/>
        <v>0</v>
      </c>
      <c r="G15" s="65">
        <v>0</v>
      </c>
      <c r="H15" s="9">
        <f t="shared" si="1"/>
        <v>0</v>
      </c>
      <c r="N15" s="2">
        <v>2</v>
      </c>
      <c r="Z15" s="1">
        <v>12</v>
      </c>
      <c r="AA15" s="1">
        <v>1</v>
      </c>
      <c r="AB15" s="1">
        <v>315</v>
      </c>
      <c r="AY15" s="1">
        <v>2</v>
      </c>
      <c r="AZ15" s="1">
        <f t="shared" si="2"/>
        <v>0</v>
      </c>
      <c r="BA15" s="1">
        <f t="shared" si="3"/>
        <v>0</v>
      </c>
      <c r="BB15" s="1">
        <f t="shared" si="4"/>
        <v>0</v>
      </c>
      <c r="BC15" s="1">
        <f t="shared" si="5"/>
        <v>0</v>
      </c>
      <c r="BD15" s="1">
        <f t="shared" si="6"/>
        <v>0</v>
      </c>
      <c r="BZ15" s="3">
        <v>12</v>
      </c>
      <c r="CA15" s="3">
        <v>1</v>
      </c>
      <c r="CY15" s="1">
        <v>0</v>
      </c>
    </row>
    <row r="16" spans="1:103" s="1" customFormat="1" ht="25.5" x14ac:dyDescent="0.2">
      <c r="A16" s="21" t="s">
        <v>85</v>
      </c>
      <c r="B16" s="16" t="s">
        <v>535</v>
      </c>
      <c r="C16" s="7" t="s">
        <v>58</v>
      </c>
      <c r="D16" s="8">
        <v>1</v>
      </c>
      <c r="E16" s="59">
        <v>0</v>
      </c>
      <c r="F16" s="9">
        <f t="shared" si="0"/>
        <v>0</v>
      </c>
      <c r="G16" s="65">
        <v>0</v>
      </c>
      <c r="H16" s="9">
        <f t="shared" si="1"/>
        <v>0</v>
      </c>
      <c r="N16" s="2">
        <v>2</v>
      </c>
      <c r="Z16" s="1">
        <v>2</v>
      </c>
      <c r="AA16" s="1">
        <v>7</v>
      </c>
      <c r="AB16" s="1">
        <v>7</v>
      </c>
      <c r="AY16" s="1">
        <v>2</v>
      </c>
      <c r="AZ16" s="1">
        <f t="shared" si="2"/>
        <v>0</v>
      </c>
      <c r="BA16" s="1">
        <f t="shared" si="3"/>
        <v>0</v>
      </c>
      <c r="BB16" s="1">
        <f t="shared" si="4"/>
        <v>0</v>
      </c>
      <c r="BC16" s="1">
        <f t="shared" si="5"/>
        <v>0</v>
      </c>
      <c r="BD16" s="1">
        <f t="shared" si="6"/>
        <v>0</v>
      </c>
      <c r="BZ16" s="3">
        <v>2</v>
      </c>
      <c r="CA16" s="3">
        <v>7</v>
      </c>
      <c r="CY16" s="1">
        <v>8.6099999999999996E-3</v>
      </c>
    </row>
    <row r="17" spans="1:104" s="1" customFormat="1" ht="12.75" x14ac:dyDescent="0.2">
      <c r="A17" s="21" t="s">
        <v>86</v>
      </c>
      <c r="B17" s="16" t="s">
        <v>536</v>
      </c>
      <c r="C17" s="7" t="s">
        <v>58</v>
      </c>
      <c r="D17" s="8">
        <v>1</v>
      </c>
      <c r="E17" s="59">
        <v>0</v>
      </c>
      <c r="F17" s="9">
        <f t="shared" si="0"/>
        <v>0</v>
      </c>
      <c r="G17" s="65">
        <v>0</v>
      </c>
      <c r="H17" s="9">
        <f t="shared" si="1"/>
        <v>0</v>
      </c>
      <c r="N17" s="2">
        <v>2</v>
      </c>
      <c r="Z17" s="1">
        <v>1</v>
      </c>
      <c r="AA17" s="1">
        <v>7</v>
      </c>
      <c r="AB17" s="1">
        <v>7</v>
      </c>
      <c r="AY17" s="1">
        <v>2</v>
      </c>
      <c r="AZ17" s="1">
        <f t="shared" si="2"/>
        <v>0</v>
      </c>
      <c r="BA17" s="1">
        <f t="shared" si="3"/>
        <v>0</v>
      </c>
      <c r="BB17" s="1">
        <f t="shared" si="4"/>
        <v>0</v>
      </c>
      <c r="BC17" s="1">
        <f t="shared" si="5"/>
        <v>0</v>
      </c>
      <c r="BD17" s="1">
        <f t="shared" si="6"/>
        <v>0</v>
      </c>
      <c r="BZ17" s="3">
        <v>1</v>
      </c>
      <c r="CA17" s="3">
        <v>7</v>
      </c>
      <c r="CY17" s="1">
        <v>4.8999999999999998E-4</v>
      </c>
    </row>
    <row r="18" spans="1:104" s="1" customFormat="1" ht="12.75" x14ac:dyDescent="0.2">
      <c r="A18" s="21" t="s">
        <v>87</v>
      </c>
      <c r="B18" s="16" t="s">
        <v>510</v>
      </c>
      <c r="C18" s="7" t="s">
        <v>58</v>
      </c>
      <c r="D18" s="8">
        <v>1</v>
      </c>
      <c r="E18" s="59">
        <v>0</v>
      </c>
      <c r="F18" s="9">
        <f t="shared" si="0"/>
        <v>0</v>
      </c>
      <c r="G18" s="65">
        <v>0</v>
      </c>
      <c r="H18" s="9">
        <f t="shared" si="1"/>
        <v>0</v>
      </c>
      <c r="O18" s="2">
        <v>2</v>
      </c>
      <c r="AA18" s="1">
        <v>12</v>
      </c>
      <c r="AB18" s="1">
        <v>0</v>
      </c>
      <c r="AC18" s="1">
        <v>149</v>
      </c>
      <c r="AZ18" s="1">
        <v>2</v>
      </c>
      <c r="BA18" s="1">
        <f>IF(AZ18=1,F18,0)</f>
        <v>0</v>
      </c>
      <c r="BB18" s="1">
        <f>IF(AZ18=2,F18,0)</f>
        <v>0</v>
      </c>
      <c r="BC18" s="1">
        <f>IF(AZ18=3,F18,0)</f>
        <v>0</v>
      </c>
      <c r="BD18" s="1">
        <f>IF(AZ18=4,F18,0)</f>
        <v>0</v>
      </c>
      <c r="BE18" s="1">
        <f>IF(AZ18=5,F18,0)</f>
        <v>0</v>
      </c>
      <c r="CA18" s="3">
        <v>12</v>
      </c>
      <c r="CB18" s="3">
        <v>0</v>
      </c>
      <c r="CZ18" s="1">
        <v>0</v>
      </c>
    </row>
    <row r="19" spans="1:104" x14ac:dyDescent="0.25">
      <c r="A19" s="4"/>
      <c r="B19" s="4" t="s">
        <v>88</v>
      </c>
      <c r="C19" s="4"/>
      <c r="D19" s="4"/>
      <c r="E19" s="4"/>
      <c r="F19" s="19"/>
      <c r="G19" s="19"/>
      <c r="H19" s="19"/>
    </row>
    <row r="20" spans="1:104" x14ac:dyDescent="0.25">
      <c r="A20" s="21">
        <v>16</v>
      </c>
      <c r="B20" s="35" t="s">
        <v>404</v>
      </c>
      <c r="C20" s="11" t="s">
        <v>19</v>
      </c>
      <c r="D20" s="8">
        <v>15</v>
      </c>
      <c r="E20" s="59">
        <v>0</v>
      </c>
      <c r="F20" s="9">
        <f t="shared" si="0"/>
        <v>0</v>
      </c>
      <c r="G20" s="65">
        <v>0</v>
      </c>
      <c r="H20" s="9">
        <f>F20*G20</f>
        <v>0</v>
      </c>
    </row>
    <row r="21" spans="1:104" x14ac:dyDescent="0.25">
      <c r="A21" s="21">
        <v>17</v>
      </c>
      <c r="B21" s="44" t="s">
        <v>406</v>
      </c>
      <c r="C21" s="11" t="s">
        <v>19</v>
      </c>
      <c r="D21" s="8">
        <v>15</v>
      </c>
      <c r="E21" s="59">
        <v>0</v>
      </c>
      <c r="F21" s="9">
        <f t="shared" si="0"/>
        <v>0</v>
      </c>
      <c r="G21" s="65">
        <v>0</v>
      </c>
      <c r="H21" s="9">
        <f t="shared" ref="H21:H75" si="7">F21*G21</f>
        <v>0</v>
      </c>
    </row>
    <row r="22" spans="1:104" x14ac:dyDescent="0.25">
      <c r="A22" s="21">
        <v>18</v>
      </c>
      <c r="B22" s="44" t="s">
        <v>405</v>
      </c>
      <c r="C22" s="11" t="s">
        <v>19</v>
      </c>
      <c r="D22" s="8">
        <v>10</v>
      </c>
      <c r="E22" s="59">
        <v>0</v>
      </c>
      <c r="F22" s="9">
        <f t="shared" si="0"/>
        <v>0</v>
      </c>
      <c r="G22" s="65">
        <v>0</v>
      </c>
      <c r="H22" s="9">
        <f t="shared" si="7"/>
        <v>0</v>
      </c>
    </row>
    <row r="23" spans="1:104" x14ac:dyDescent="0.25">
      <c r="A23" s="21">
        <v>19</v>
      </c>
      <c r="B23" s="44" t="s">
        <v>407</v>
      </c>
      <c r="C23" s="11" t="s">
        <v>19</v>
      </c>
      <c r="D23" s="8">
        <v>10</v>
      </c>
      <c r="E23" s="59">
        <v>0</v>
      </c>
      <c r="F23" s="9">
        <f t="shared" si="0"/>
        <v>0</v>
      </c>
      <c r="G23" s="65">
        <v>0</v>
      </c>
      <c r="H23" s="9">
        <f t="shared" si="7"/>
        <v>0</v>
      </c>
    </row>
    <row r="24" spans="1:104" x14ac:dyDescent="0.25">
      <c r="A24" s="21">
        <v>20</v>
      </c>
      <c r="B24" s="45" t="s">
        <v>408</v>
      </c>
      <c r="C24" s="11" t="s">
        <v>19</v>
      </c>
      <c r="D24" s="8">
        <v>20</v>
      </c>
      <c r="E24" s="59">
        <v>0</v>
      </c>
      <c r="F24" s="9">
        <f t="shared" si="0"/>
        <v>0</v>
      </c>
      <c r="G24" s="65">
        <v>0</v>
      </c>
      <c r="H24" s="9">
        <f t="shared" si="7"/>
        <v>0</v>
      </c>
    </row>
    <row r="25" spans="1:104" ht="23.25" x14ac:dyDescent="0.25">
      <c r="A25" s="21">
        <v>21</v>
      </c>
      <c r="B25" s="45" t="s">
        <v>410</v>
      </c>
      <c r="C25" s="11" t="s">
        <v>19</v>
      </c>
      <c r="D25" s="8">
        <v>20</v>
      </c>
      <c r="E25" s="59">
        <v>0</v>
      </c>
      <c r="F25" s="9">
        <f t="shared" si="0"/>
        <v>0</v>
      </c>
      <c r="G25" s="65">
        <v>0</v>
      </c>
      <c r="H25" s="9">
        <f t="shared" si="7"/>
        <v>0</v>
      </c>
    </row>
    <row r="26" spans="1:104" s="1" customFormat="1" ht="12.75" x14ac:dyDescent="0.2">
      <c r="A26" s="21">
        <v>22</v>
      </c>
      <c r="B26" s="45" t="s">
        <v>409</v>
      </c>
      <c r="C26" s="11" t="s">
        <v>19</v>
      </c>
      <c r="D26" s="8">
        <v>10</v>
      </c>
      <c r="E26" s="59">
        <v>0</v>
      </c>
      <c r="F26" s="9">
        <f t="shared" si="0"/>
        <v>0</v>
      </c>
      <c r="G26" s="65">
        <v>0</v>
      </c>
      <c r="H26" s="9">
        <f t="shared" si="7"/>
        <v>0</v>
      </c>
      <c r="N26" s="2">
        <v>2</v>
      </c>
      <c r="Z26" s="1">
        <v>3</v>
      </c>
      <c r="AA26" s="1">
        <v>7</v>
      </c>
      <c r="AB26" s="1">
        <v>62852269</v>
      </c>
      <c r="AY26" s="1">
        <v>2</v>
      </c>
      <c r="AZ26" s="1">
        <f>IF(AY26=1,F26,0)</f>
        <v>0</v>
      </c>
      <c r="BA26" s="1">
        <f>IF(AY26=2,F26,0)</f>
        <v>0</v>
      </c>
      <c r="BB26" s="1">
        <f>IF(AY26=3,F26,0)</f>
        <v>0</v>
      </c>
      <c r="BC26" s="1">
        <f>IF(AY26=4,F26,0)</f>
        <v>0</v>
      </c>
      <c r="BD26" s="1">
        <f>IF(AY26=5,F26,0)</f>
        <v>0</v>
      </c>
      <c r="BZ26" s="3">
        <v>3</v>
      </c>
      <c r="CA26" s="3">
        <v>7</v>
      </c>
      <c r="CY26" s="1">
        <v>3.8E-3</v>
      </c>
    </row>
    <row r="27" spans="1:104" s="1" customFormat="1" ht="22.5" x14ac:dyDescent="0.2">
      <c r="A27" s="21">
        <v>23</v>
      </c>
      <c r="B27" s="45" t="s">
        <v>411</v>
      </c>
      <c r="C27" s="11" t="s">
        <v>19</v>
      </c>
      <c r="D27" s="8">
        <v>10</v>
      </c>
      <c r="E27" s="59">
        <v>0</v>
      </c>
      <c r="F27" s="9">
        <f t="shared" si="0"/>
        <v>0</v>
      </c>
      <c r="G27" s="65">
        <v>0</v>
      </c>
      <c r="H27" s="9">
        <f t="shared" si="7"/>
        <v>0</v>
      </c>
      <c r="N27" s="2">
        <v>2</v>
      </c>
      <c r="Z27" s="1">
        <v>3</v>
      </c>
      <c r="AA27" s="1">
        <v>7</v>
      </c>
      <c r="AB27" s="1">
        <v>62852269</v>
      </c>
      <c r="AY27" s="1">
        <v>2</v>
      </c>
      <c r="AZ27" s="1">
        <f>IF(AY27=1,F27,0)</f>
        <v>0</v>
      </c>
      <c r="BA27" s="1">
        <f>IF(AY27=2,F27,0)</f>
        <v>0</v>
      </c>
      <c r="BB27" s="1">
        <f>IF(AY27=3,F27,0)</f>
        <v>0</v>
      </c>
      <c r="BC27" s="1">
        <f>IF(AY27=4,F27,0)</f>
        <v>0</v>
      </c>
      <c r="BD27" s="1">
        <f>IF(AY27=5,F27,0)</f>
        <v>0</v>
      </c>
      <c r="BZ27" s="3">
        <v>3</v>
      </c>
      <c r="CA27" s="3">
        <v>7</v>
      </c>
      <c r="CY27" s="1">
        <v>3.8E-3</v>
      </c>
    </row>
    <row r="28" spans="1:104" x14ac:dyDescent="0.25">
      <c r="A28" s="21">
        <v>24</v>
      </c>
      <c r="B28" s="44" t="s">
        <v>89</v>
      </c>
      <c r="C28" s="11" t="s">
        <v>19</v>
      </c>
      <c r="D28" s="8">
        <v>20</v>
      </c>
      <c r="E28" s="59">
        <v>0</v>
      </c>
      <c r="F28" s="9">
        <f t="shared" si="0"/>
        <v>0</v>
      </c>
      <c r="G28" s="65">
        <v>0</v>
      </c>
      <c r="H28" s="9">
        <f t="shared" si="7"/>
        <v>0</v>
      </c>
    </row>
    <row r="29" spans="1:104" ht="23.25" x14ac:dyDescent="0.25">
      <c r="A29" s="21">
        <v>25</v>
      </c>
      <c r="B29" s="44" t="s">
        <v>412</v>
      </c>
      <c r="C29" s="11" t="s">
        <v>19</v>
      </c>
      <c r="D29" s="8">
        <v>20</v>
      </c>
      <c r="E29" s="59">
        <v>0</v>
      </c>
      <c r="F29" s="9">
        <f t="shared" si="0"/>
        <v>0</v>
      </c>
      <c r="G29" s="65">
        <v>0</v>
      </c>
      <c r="H29" s="9">
        <f t="shared" si="7"/>
        <v>0</v>
      </c>
    </row>
    <row r="30" spans="1:104" s="1" customFormat="1" ht="12.75" x14ac:dyDescent="0.2">
      <c r="A30" s="21">
        <v>26</v>
      </c>
      <c r="B30" s="44" t="s">
        <v>90</v>
      </c>
      <c r="C30" s="11" t="s">
        <v>19</v>
      </c>
      <c r="D30" s="8">
        <v>10</v>
      </c>
      <c r="E30" s="59">
        <v>0</v>
      </c>
      <c r="F30" s="9">
        <f t="shared" si="0"/>
        <v>0</v>
      </c>
      <c r="G30" s="65">
        <v>0</v>
      </c>
      <c r="H30" s="9">
        <f t="shared" si="7"/>
        <v>0</v>
      </c>
      <c r="N30" s="2">
        <v>2</v>
      </c>
      <c r="Z30" s="1">
        <v>1</v>
      </c>
      <c r="AA30" s="1">
        <v>1</v>
      </c>
      <c r="AB30" s="1">
        <v>1</v>
      </c>
      <c r="AY30" s="1">
        <v>1</v>
      </c>
      <c r="AZ30" s="1">
        <f>IF(AY30=1,F30,0)</f>
        <v>0</v>
      </c>
      <c r="BA30" s="1">
        <f>IF(AY30=2,F30,0)</f>
        <v>0</v>
      </c>
      <c r="BB30" s="1">
        <f>IF(AY30=3,F30,0)</f>
        <v>0</v>
      </c>
      <c r="BC30" s="1">
        <f>IF(AY30=4,F30,0)</f>
        <v>0</v>
      </c>
      <c r="BD30" s="1">
        <f>IF(AY30=5,F30,0)</f>
        <v>0</v>
      </c>
      <c r="BZ30" s="3">
        <v>1</v>
      </c>
      <c r="CA30" s="3">
        <v>1</v>
      </c>
      <c r="CY30" s="1">
        <v>2.9199999999999999E-3</v>
      </c>
    </row>
    <row r="31" spans="1:104" s="1" customFormat="1" ht="22.5" x14ac:dyDescent="0.2">
      <c r="A31" s="21">
        <v>27</v>
      </c>
      <c r="B31" s="44" t="s">
        <v>413</v>
      </c>
      <c r="C31" s="11" t="s">
        <v>19</v>
      </c>
      <c r="D31" s="8">
        <v>10</v>
      </c>
      <c r="E31" s="59">
        <v>0</v>
      </c>
      <c r="F31" s="9">
        <f t="shared" si="0"/>
        <v>0</v>
      </c>
      <c r="G31" s="65">
        <v>0</v>
      </c>
      <c r="H31" s="9">
        <f t="shared" si="7"/>
        <v>0</v>
      </c>
      <c r="N31" s="2">
        <v>2</v>
      </c>
      <c r="Z31" s="1">
        <v>1</v>
      </c>
      <c r="AA31" s="1">
        <v>1</v>
      </c>
      <c r="AB31" s="1">
        <v>1</v>
      </c>
      <c r="AY31" s="1">
        <v>1</v>
      </c>
      <c r="AZ31" s="1">
        <f>IF(AY31=1,F31,0)</f>
        <v>0</v>
      </c>
      <c r="BA31" s="1">
        <f>IF(AY31=2,F31,0)</f>
        <v>0</v>
      </c>
      <c r="BB31" s="1">
        <f>IF(AY31=3,F31,0)</f>
        <v>0</v>
      </c>
      <c r="BC31" s="1">
        <f>IF(AY31=4,F31,0)</f>
        <v>0</v>
      </c>
      <c r="BD31" s="1">
        <f>IF(AY31=5,F31,0)</f>
        <v>0</v>
      </c>
      <c r="BZ31" s="3">
        <v>1</v>
      </c>
      <c r="CA31" s="3">
        <v>1</v>
      </c>
      <c r="CY31" s="1">
        <v>2.9199999999999999E-3</v>
      </c>
    </row>
    <row r="32" spans="1:104" x14ac:dyDescent="0.25">
      <c r="A32" s="21">
        <v>28</v>
      </c>
      <c r="B32" s="46" t="s">
        <v>91</v>
      </c>
      <c r="C32" s="11" t="s">
        <v>19</v>
      </c>
      <c r="D32" s="8">
        <v>20</v>
      </c>
      <c r="E32" s="59">
        <v>0</v>
      </c>
      <c r="F32" s="9">
        <f t="shared" si="0"/>
        <v>0</v>
      </c>
      <c r="G32" s="65">
        <v>0</v>
      </c>
      <c r="H32" s="9">
        <f t="shared" si="7"/>
        <v>0</v>
      </c>
    </row>
    <row r="33" spans="1:103" x14ac:dyDescent="0.25">
      <c r="A33" s="21">
        <v>29</v>
      </c>
      <c r="B33" s="46" t="s">
        <v>414</v>
      </c>
      <c r="C33" s="11" t="s">
        <v>19</v>
      </c>
      <c r="D33" s="8">
        <v>20</v>
      </c>
      <c r="E33" s="59">
        <v>0</v>
      </c>
      <c r="F33" s="9">
        <f t="shared" si="0"/>
        <v>0</v>
      </c>
      <c r="G33" s="65">
        <v>0</v>
      </c>
      <c r="H33" s="9">
        <f t="shared" si="7"/>
        <v>0</v>
      </c>
    </row>
    <row r="34" spans="1:103" x14ac:dyDescent="0.25">
      <c r="A34" s="21">
        <v>30</v>
      </c>
      <c r="B34" s="46" t="s">
        <v>92</v>
      </c>
      <c r="C34" s="11" t="s">
        <v>19</v>
      </c>
      <c r="D34" s="8">
        <v>30</v>
      </c>
      <c r="E34" s="59">
        <v>0</v>
      </c>
      <c r="F34" s="9">
        <f t="shared" si="0"/>
        <v>0</v>
      </c>
      <c r="G34" s="65">
        <v>0</v>
      </c>
      <c r="H34" s="9">
        <f t="shared" si="7"/>
        <v>0</v>
      </c>
    </row>
    <row r="35" spans="1:103" x14ac:dyDescent="0.25">
      <c r="A35" s="21">
        <v>31</v>
      </c>
      <c r="B35" s="46" t="s">
        <v>415</v>
      </c>
      <c r="C35" s="11" t="s">
        <v>19</v>
      </c>
      <c r="D35" s="8">
        <v>30</v>
      </c>
      <c r="E35" s="59">
        <v>0</v>
      </c>
      <c r="F35" s="9">
        <f t="shared" si="0"/>
        <v>0</v>
      </c>
      <c r="G35" s="65">
        <v>0</v>
      </c>
      <c r="H35" s="9">
        <f t="shared" si="7"/>
        <v>0</v>
      </c>
    </row>
    <row r="36" spans="1:103" x14ac:dyDescent="0.25">
      <c r="A36" s="21">
        <v>32</v>
      </c>
      <c r="B36" s="18" t="s">
        <v>93</v>
      </c>
      <c r="C36" s="11" t="s">
        <v>19</v>
      </c>
      <c r="D36" s="8">
        <v>1</v>
      </c>
      <c r="E36" s="59">
        <v>0</v>
      </c>
      <c r="F36" s="9">
        <f t="shared" si="0"/>
        <v>0</v>
      </c>
      <c r="G36" s="65">
        <v>0</v>
      </c>
      <c r="H36" s="9">
        <f t="shared" si="7"/>
        <v>0</v>
      </c>
    </row>
    <row r="37" spans="1:103" x14ac:dyDescent="0.25">
      <c r="A37" s="21">
        <v>33</v>
      </c>
      <c r="B37" s="18" t="s">
        <v>94</v>
      </c>
      <c r="C37" s="11" t="s">
        <v>19</v>
      </c>
      <c r="D37" s="8">
        <v>1</v>
      </c>
      <c r="E37" s="59">
        <v>0</v>
      </c>
      <c r="F37" s="9">
        <f t="shared" si="0"/>
        <v>0</v>
      </c>
      <c r="G37" s="65">
        <v>0</v>
      </c>
      <c r="H37" s="9">
        <f t="shared" si="7"/>
        <v>0</v>
      </c>
    </row>
    <row r="38" spans="1:103" s="1" customFormat="1" ht="12.75" x14ac:dyDescent="0.2">
      <c r="A38" s="21">
        <v>34</v>
      </c>
      <c r="B38" s="18" t="s">
        <v>95</v>
      </c>
      <c r="C38" s="11" t="s">
        <v>58</v>
      </c>
      <c r="D38" s="8">
        <v>1</v>
      </c>
      <c r="E38" s="59">
        <v>0</v>
      </c>
      <c r="F38" s="9">
        <f t="shared" si="0"/>
        <v>0</v>
      </c>
      <c r="G38" s="65">
        <v>0</v>
      </c>
      <c r="H38" s="9">
        <f t="shared" si="7"/>
        <v>0</v>
      </c>
      <c r="N38" s="2">
        <v>2</v>
      </c>
      <c r="Z38" s="1">
        <v>1</v>
      </c>
      <c r="AA38" s="1">
        <v>1</v>
      </c>
      <c r="AB38" s="1">
        <v>1</v>
      </c>
      <c r="AY38" s="1">
        <v>1</v>
      </c>
      <c r="AZ38" s="1">
        <f t="shared" ref="AZ38:AZ43" si="8">IF(AY38=1,F38,0)</f>
        <v>0</v>
      </c>
      <c r="BA38" s="1">
        <f t="shared" ref="BA38:BA43" si="9">IF(AY38=2,F38,0)</f>
        <v>0</v>
      </c>
      <c r="BB38" s="1">
        <f t="shared" ref="BB38:BB43" si="10">IF(AY38=3,F38,0)</f>
        <v>0</v>
      </c>
      <c r="BC38" s="1">
        <f t="shared" ref="BC38:BC43" si="11">IF(AY38=4,F38,0)</f>
        <v>0</v>
      </c>
      <c r="BD38" s="1">
        <f t="shared" ref="BD38:BD43" si="12">IF(AY38=5,F38,0)</f>
        <v>0</v>
      </c>
      <c r="BZ38" s="3">
        <v>1</v>
      </c>
      <c r="CA38" s="3">
        <v>1</v>
      </c>
      <c r="CY38" s="1">
        <v>1.7671600000000001</v>
      </c>
    </row>
    <row r="39" spans="1:103" s="1" customFormat="1" ht="12.75" x14ac:dyDescent="0.2">
      <c r="A39" s="21">
        <v>35</v>
      </c>
      <c r="B39" s="18" t="s">
        <v>96</v>
      </c>
      <c r="C39" s="11" t="s">
        <v>58</v>
      </c>
      <c r="D39" s="8">
        <v>1</v>
      </c>
      <c r="E39" s="59">
        <v>0</v>
      </c>
      <c r="F39" s="9">
        <f t="shared" si="0"/>
        <v>0</v>
      </c>
      <c r="G39" s="65">
        <v>0</v>
      </c>
      <c r="H39" s="9">
        <f t="shared" si="7"/>
        <v>0</v>
      </c>
      <c r="N39" s="2">
        <v>2</v>
      </c>
      <c r="Z39" s="1">
        <v>1</v>
      </c>
      <c r="AA39" s="1">
        <v>1</v>
      </c>
      <c r="AB39" s="1">
        <v>1</v>
      </c>
      <c r="AY39" s="1">
        <v>1</v>
      </c>
      <c r="AZ39" s="1">
        <f t="shared" si="8"/>
        <v>0</v>
      </c>
      <c r="BA39" s="1">
        <f t="shared" si="9"/>
        <v>0</v>
      </c>
      <c r="BB39" s="1">
        <f t="shared" si="10"/>
        <v>0</v>
      </c>
      <c r="BC39" s="1">
        <f t="shared" si="11"/>
        <v>0</v>
      </c>
      <c r="BD39" s="1">
        <f t="shared" si="12"/>
        <v>0</v>
      </c>
      <c r="BZ39" s="3">
        <v>1</v>
      </c>
      <c r="CA39" s="3">
        <v>1</v>
      </c>
      <c r="CY39" s="1">
        <v>0.29078999999999999</v>
      </c>
    </row>
    <row r="40" spans="1:103" s="1" customFormat="1" ht="12.75" x14ac:dyDescent="0.2">
      <c r="A40" s="21">
        <v>36</v>
      </c>
      <c r="B40" s="17" t="s">
        <v>97</v>
      </c>
      <c r="C40" s="11" t="s">
        <v>58</v>
      </c>
      <c r="D40" s="8">
        <v>1</v>
      </c>
      <c r="E40" s="59">
        <v>0</v>
      </c>
      <c r="F40" s="9">
        <f t="shared" si="0"/>
        <v>0</v>
      </c>
      <c r="G40" s="65">
        <v>0</v>
      </c>
      <c r="H40" s="9">
        <f t="shared" si="7"/>
        <v>0</v>
      </c>
      <c r="N40" s="2">
        <v>2</v>
      </c>
      <c r="Z40" s="1">
        <v>1</v>
      </c>
      <c r="AA40" s="1">
        <v>0</v>
      </c>
      <c r="AB40" s="1">
        <v>0</v>
      </c>
      <c r="AY40" s="1">
        <v>1</v>
      </c>
      <c r="AZ40" s="1">
        <f t="shared" si="8"/>
        <v>0</v>
      </c>
      <c r="BA40" s="1">
        <f t="shared" si="9"/>
        <v>0</v>
      </c>
      <c r="BB40" s="1">
        <f t="shared" si="10"/>
        <v>0</v>
      </c>
      <c r="BC40" s="1">
        <f t="shared" si="11"/>
        <v>0</v>
      </c>
      <c r="BD40" s="1">
        <f t="shared" si="12"/>
        <v>0</v>
      </c>
      <c r="BZ40" s="3">
        <v>1</v>
      </c>
      <c r="CA40" s="3">
        <v>0</v>
      </c>
      <c r="CY40" s="1">
        <v>2.5610000000000001E-2</v>
      </c>
    </row>
    <row r="41" spans="1:103" s="1" customFormat="1" ht="12.75" x14ac:dyDescent="0.2">
      <c r="A41" s="21">
        <v>37</v>
      </c>
      <c r="B41" s="18" t="s">
        <v>98</v>
      </c>
      <c r="C41" s="11" t="s">
        <v>58</v>
      </c>
      <c r="D41" s="8">
        <v>1</v>
      </c>
      <c r="E41" s="59">
        <v>0</v>
      </c>
      <c r="F41" s="9">
        <f t="shared" si="0"/>
        <v>0</v>
      </c>
      <c r="G41" s="65">
        <v>0</v>
      </c>
      <c r="H41" s="9">
        <f t="shared" si="7"/>
        <v>0</v>
      </c>
      <c r="N41" s="2">
        <v>2</v>
      </c>
      <c r="Z41" s="1">
        <v>1</v>
      </c>
      <c r="AA41" s="1">
        <v>1</v>
      </c>
      <c r="AB41" s="1">
        <v>1</v>
      </c>
      <c r="AY41" s="1">
        <v>1</v>
      </c>
      <c r="AZ41" s="1">
        <f t="shared" si="8"/>
        <v>0</v>
      </c>
      <c r="BA41" s="1">
        <f t="shared" si="9"/>
        <v>0</v>
      </c>
      <c r="BB41" s="1">
        <f t="shared" si="10"/>
        <v>0</v>
      </c>
      <c r="BC41" s="1">
        <f t="shared" si="11"/>
        <v>0</v>
      </c>
      <c r="BD41" s="1">
        <f t="shared" si="12"/>
        <v>0</v>
      </c>
      <c r="BZ41" s="3">
        <v>1</v>
      </c>
      <c r="CA41" s="3">
        <v>1</v>
      </c>
      <c r="CY41" s="1">
        <v>4.734E-2</v>
      </c>
    </row>
    <row r="42" spans="1:103" s="1" customFormat="1" ht="12.75" x14ac:dyDescent="0.2">
      <c r="A42" s="21">
        <v>38</v>
      </c>
      <c r="B42" s="18" t="s">
        <v>99</v>
      </c>
      <c r="C42" s="11" t="s">
        <v>58</v>
      </c>
      <c r="D42" s="8">
        <v>1</v>
      </c>
      <c r="E42" s="59">
        <v>0</v>
      </c>
      <c r="F42" s="9">
        <f t="shared" si="0"/>
        <v>0</v>
      </c>
      <c r="G42" s="65">
        <v>0</v>
      </c>
      <c r="H42" s="9">
        <f t="shared" si="7"/>
        <v>0</v>
      </c>
      <c r="N42" s="2">
        <v>2</v>
      </c>
      <c r="Z42" s="1">
        <v>1</v>
      </c>
      <c r="AA42" s="1">
        <v>1</v>
      </c>
      <c r="AB42" s="1">
        <v>1</v>
      </c>
      <c r="AY42" s="1">
        <v>1</v>
      </c>
      <c r="AZ42" s="1">
        <f t="shared" si="8"/>
        <v>0</v>
      </c>
      <c r="BA42" s="1">
        <f t="shared" si="9"/>
        <v>0</v>
      </c>
      <c r="BB42" s="1">
        <f t="shared" si="10"/>
        <v>0</v>
      </c>
      <c r="BC42" s="1">
        <f t="shared" si="11"/>
        <v>0</v>
      </c>
      <c r="BD42" s="1">
        <f t="shared" si="12"/>
        <v>0</v>
      </c>
      <c r="BZ42" s="3">
        <v>1</v>
      </c>
      <c r="CA42" s="3">
        <v>1</v>
      </c>
      <c r="CY42" s="1">
        <v>0</v>
      </c>
    </row>
    <row r="43" spans="1:103" s="1" customFormat="1" ht="12.75" x14ac:dyDescent="0.2">
      <c r="A43" s="21">
        <v>39</v>
      </c>
      <c r="B43" s="17" t="s">
        <v>100</v>
      </c>
      <c r="C43" s="11" t="s">
        <v>58</v>
      </c>
      <c r="D43" s="8">
        <v>1</v>
      </c>
      <c r="E43" s="59">
        <v>0</v>
      </c>
      <c r="F43" s="9">
        <f t="shared" si="0"/>
        <v>0</v>
      </c>
      <c r="G43" s="65">
        <v>0</v>
      </c>
      <c r="H43" s="9">
        <f t="shared" si="7"/>
        <v>0</v>
      </c>
      <c r="N43" s="2">
        <v>2</v>
      </c>
      <c r="Z43" s="1">
        <v>1</v>
      </c>
      <c r="AA43" s="1">
        <v>1</v>
      </c>
      <c r="AB43" s="1">
        <v>1</v>
      </c>
      <c r="AY43" s="1">
        <v>1</v>
      </c>
      <c r="AZ43" s="1">
        <f t="shared" si="8"/>
        <v>0</v>
      </c>
      <c r="BA43" s="1">
        <f t="shared" si="9"/>
        <v>0</v>
      </c>
      <c r="BB43" s="1">
        <f t="shared" si="10"/>
        <v>0</v>
      </c>
      <c r="BC43" s="1">
        <f t="shared" si="11"/>
        <v>0</v>
      </c>
      <c r="BD43" s="1">
        <f t="shared" si="12"/>
        <v>0</v>
      </c>
      <c r="BZ43" s="3">
        <v>1</v>
      </c>
      <c r="CA43" s="3">
        <v>1</v>
      </c>
      <c r="CY43" s="1">
        <v>0.27212999999999998</v>
      </c>
    </row>
    <row r="44" spans="1:103" x14ac:dyDescent="0.25">
      <c r="A44" s="21">
        <v>40</v>
      </c>
      <c r="B44" s="17" t="s">
        <v>101</v>
      </c>
      <c r="C44" s="11" t="s">
        <v>58</v>
      </c>
      <c r="D44" s="8">
        <v>1</v>
      </c>
      <c r="E44" s="59">
        <v>0</v>
      </c>
      <c r="F44" s="9">
        <f t="shared" si="0"/>
        <v>0</v>
      </c>
      <c r="G44" s="65">
        <v>0</v>
      </c>
      <c r="H44" s="9">
        <f t="shared" si="7"/>
        <v>0</v>
      </c>
    </row>
    <row r="45" spans="1:103" x14ac:dyDescent="0.25">
      <c r="A45" s="21">
        <v>41</v>
      </c>
      <c r="B45" s="17" t="s">
        <v>123</v>
      </c>
      <c r="C45" s="11" t="s">
        <v>102</v>
      </c>
      <c r="D45" s="8">
        <v>20</v>
      </c>
      <c r="E45" s="59">
        <v>0</v>
      </c>
      <c r="F45" s="9">
        <f t="shared" si="0"/>
        <v>0</v>
      </c>
      <c r="G45" s="65">
        <v>0</v>
      </c>
      <c r="H45" s="9">
        <f t="shared" si="7"/>
        <v>0</v>
      </c>
    </row>
    <row r="46" spans="1:103" x14ac:dyDescent="0.25">
      <c r="A46" s="19"/>
      <c r="B46" s="19" t="s">
        <v>103</v>
      </c>
      <c r="C46" s="19"/>
      <c r="D46" s="19"/>
      <c r="E46" s="19"/>
      <c r="F46" s="19"/>
      <c r="G46" s="19"/>
      <c r="H46" s="19"/>
    </row>
    <row r="47" spans="1:103" x14ac:dyDescent="0.25">
      <c r="A47" s="21">
        <v>42</v>
      </c>
      <c r="B47" s="18" t="s">
        <v>106</v>
      </c>
      <c r="C47" s="11" t="s">
        <v>19</v>
      </c>
      <c r="D47" s="8">
        <v>15</v>
      </c>
      <c r="E47" s="59">
        <v>0</v>
      </c>
      <c r="F47" s="9">
        <f t="shared" si="0"/>
        <v>0</v>
      </c>
      <c r="G47" s="65">
        <v>0</v>
      </c>
      <c r="H47" s="9">
        <f t="shared" si="7"/>
        <v>0</v>
      </c>
    </row>
    <row r="48" spans="1:103" x14ac:dyDescent="0.25">
      <c r="A48" s="21">
        <v>43</v>
      </c>
      <c r="B48" s="36" t="s">
        <v>417</v>
      </c>
      <c r="C48" s="11" t="s">
        <v>19</v>
      </c>
      <c r="D48" s="8">
        <v>15</v>
      </c>
      <c r="E48" s="59">
        <v>0</v>
      </c>
      <c r="F48" s="9">
        <f t="shared" si="0"/>
        <v>0</v>
      </c>
      <c r="G48" s="65">
        <v>0</v>
      </c>
      <c r="H48" s="9">
        <f t="shared" si="7"/>
        <v>0</v>
      </c>
    </row>
    <row r="49" spans="1:8" ht="23.25" x14ac:dyDescent="0.25">
      <c r="A49" s="21">
        <v>44</v>
      </c>
      <c r="B49" s="17" t="s">
        <v>399</v>
      </c>
      <c r="C49" s="11" t="s">
        <v>19</v>
      </c>
      <c r="D49" s="8">
        <v>15</v>
      </c>
      <c r="E49" s="59">
        <v>0</v>
      </c>
      <c r="F49" s="9">
        <f t="shared" si="0"/>
        <v>0</v>
      </c>
      <c r="G49" s="65">
        <v>0</v>
      </c>
      <c r="H49" s="9">
        <f t="shared" si="7"/>
        <v>0</v>
      </c>
    </row>
    <row r="50" spans="1:8" ht="23.25" x14ac:dyDescent="0.25">
      <c r="A50" s="21">
        <v>45</v>
      </c>
      <c r="B50" s="36" t="s">
        <v>418</v>
      </c>
      <c r="C50" s="11" t="s">
        <v>19</v>
      </c>
      <c r="D50" s="8">
        <v>15</v>
      </c>
      <c r="E50" s="59">
        <v>0</v>
      </c>
      <c r="F50" s="9">
        <f t="shared" si="0"/>
        <v>0</v>
      </c>
      <c r="G50" s="65">
        <v>0</v>
      </c>
      <c r="H50" s="9">
        <f t="shared" si="7"/>
        <v>0</v>
      </c>
    </row>
    <row r="51" spans="1:8" ht="23.25" x14ac:dyDescent="0.25">
      <c r="A51" s="21">
        <v>46</v>
      </c>
      <c r="B51" s="17" t="s">
        <v>400</v>
      </c>
      <c r="C51" s="11" t="s">
        <v>19</v>
      </c>
      <c r="D51" s="8">
        <v>15</v>
      </c>
      <c r="E51" s="59">
        <v>0</v>
      </c>
      <c r="F51" s="9">
        <f t="shared" si="0"/>
        <v>0</v>
      </c>
      <c r="G51" s="65">
        <v>0</v>
      </c>
      <c r="H51" s="9">
        <f t="shared" si="7"/>
        <v>0</v>
      </c>
    </row>
    <row r="52" spans="1:8" ht="23.25" x14ac:dyDescent="0.25">
      <c r="A52" s="21">
        <v>47</v>
      </c>
      <c r="B52" s="36" t="s">
        <v>416</v>
      </c>
      <c r="C52" s="11" t="s">
        <v>19</v>
      </c>
      <c r="D52" s="8">
        <v>15</v>
      </c>
      <c r="E52" s="59">
        <v>0</v>
      </c>
      <c r="F52" s="9">
        <f t="shared" si="0"/>
        <v>0</v>
      </c>
      <c r="G52" s="65">
        <v>0</v>
      </c>
      <c r="H52" s="9">
        <f t="shared" si="7"/>
        <v>0</v>
      </c>
    </row>
    <row r="53" spans="1:8" ht="23.25" x14ac:dyDescent="0.25">
      <c r="A53" s="21">
        <v>48</v>
      </c>
      <c r="B53" s="17" t="s">
        <v>401</v>
      </c>
      <c r="C53" s="11" t="s">
        <v>19</v>
      </c>
      <c r="D53" s="8">
        <v>25</v>
      </c>
      <c r="E53" s="59">
        <v>0</v>
      </c>
      <c r="F53" s="9">
        <f t="shared" si="0"/>
        <v>0</v>
      </c>
      <c r="G53" s="65">
        <v>0</v>
      </c>
      <c r="H53" s="9">
        <f t="shared" si="7"/>
        <v>0</v>
      </c>
    </row>
    <row r="54" spans="1:8" ht="23.25" x14ac:dyDescent="0.25">
      <c r="A54" s="21">
        <v>49</v>
      </c>
      <c r="B54" s="17" t="s">
        <v>402</v>
      </c>
      <c r="C54" s="11" t="s">
        <v>19</v>
      </c>
      <c r="D54" s="8">
        <v>25</v>
      </c>
      <c r="E54" s="59">
        <v>0</v>
      </c>
      <c r="F54" s="9">
        <f t="shared" si="0"/>
        <v>0</v>
      </c>
      <c r="G54" s="65">
        <v>0</v>
      </c>
      <c r="H54" s="9">
        <f t="shared" si="7"/>
        <v>0</v>
      </c>
    </row>
    <row r="55" spans="1:8" x14ac:dyDescent="0.25">
      <c r="A55" s="21">
        <v>50</v>
      </c>
      <c r="B55" s="17" t="s">
        <v>107</v>
      </c>
      <c r="C55" s="11" t="s">
        <v>58</v>
      </c>
      <c r="D55" s="8">
        <v>1</v>
      </c>
      <c r="E55" s="59">
        <v>0</v>
      </c>
      <c r="F55" s="9">
        <f t="shared" si="0"/>
        <v>0</v>
      </c>
      <c r="G55" s="65">
        <v>0</v>
      </c>
      <c r="H55" s="9">
        <f t="shared" si="7"/>
        <v>0</v>
      </c>
    </row>
    <row r="56" spans="1:8" x14ac:dyDescent="0.25">
      <c r="A56" s="21">
        <v>51</v>
      </c>
      <c r="B56" s="17" t="s">
        <v>108</v>
      </c>
      <c r="C56" s="11" t="s">
        <v>58</v>
      </c>
      <c r="D56" s="8">
        <v>1</v>
      </c>
      <c r="E56" s="59">
        <v>0</v>
      </c>
      <c r="F56" s="9">
        <f t="shared" si="0"/>
        <v>0</v>
      </c>
      <c r="G56" s="65">
        <v>0</v>
      </c>
      <c r="H56" s="9">
        <f t="shared" si="7"/>
        <v>0</v>
      </c>
    </row>
    <row r="57" spans="1:8" x14ac:dyDescent="0.25">
      <c r="A57" s="21">
        <v>52</v>
      </c>
      <c r="B57" s="17" t="s">
        <v>109</v>
      </c>
      <c r="C57" s="11" t="s">
        <v>58</v>
      </c>
      <c r="D57" s="8">
        <v>1</v>
      </c>
      <c r="E57" s="59">
        <v>0</v>
      </c>
      <c r="F57" s="9">
        <f t="shared" si="0"/>
        <v>0</v>
      </c>
      <c r="G57" s="65">
        <v>0</v>
      </c>
      <c r="H57" s="9">
        <f t="shared" si="7"/>
        <v>0</v>
      </c>
    </row>
    <row r="58" spans="1:8" x14ac:dyDescent="0.25">
      <c r="A58" s="21">
        <v>53</v>
      </c>
      <c r="B58" s="18" t="s">
        <v>110</v>
      </c>
      <c r="C58" s="11" t="s">
        <v>58</v>
      </c>
      <c r="D58" s="8">
        <v>1</v>
      </c>
      <c r="E58" s="59">
        <v>0</v>
      </c>
      <c r="F58" s="9">
        <f t="shared" si="0"/>
        <v>0</v>
      </c>
      <c r="G58" s="65">
        <v>0</v>
      </c>
      <c r="H58" s="9">
        <f t="shared" si="7"/>
        <v>0</v>
      </c>
    </row>
    <row r="59" spans="1:8" x14ac:dyDescent="0.25">
      <c r="A59" s="21">
        <v>54</v>
      </c>
      <c r="B59" s="18" t="s">
        <v>111</v>
      </c>
      <c r="C59" s="11" t="s">
        <v>58</v>
      </c>
      <c r="D59" s="8">
        <v>1</v>
      </c>
      <c r="E59" s="59">
        <v>0</v>
      </c>
      <c r="F59" s="9">
        <f t="shared" si="0"/>
        <v>0</v>
      </c>
      <c r="G59" s="65">
        <v>0</v>
      </c>
      <c r="H59" s="9">
        <f t="shared" si="7"/>
        <v>0</v>
      </c>
    </row>
    <row r="60" spans="1:8" x14ac:dyDescent="0.25">
      <c r="A60" s="21">
        <v>55</v>
      </c>
      <c r="B60" s="18" t="s">
        <v>112</v>
      </c>
      <c r="C60" s="11" t="s">
        <v>58</v>
      </c>
      <c r="D60" s="8">
        <v>1</v>
      </c>
      <c r="E60" s="59">
        <v>0</v>
      </c>
      <c r="F60" s="9">
        <f t="shared" si="0"/>
        <v>0</v>
      </c>
      <c r="G60" s="65">
        <v>0</v>
      </c>
      <c r="H60" s="9">
        <f t="shared" si="7"/>
        <v>0</v>
      </c>
    </row>
    <row r="61" spans="1:8" x14ac:dyDescent="0.25">
      <c r="A61" s="21">
        <v>56</v>
      </c>
      <c r="B61" s="18" t="s">
        <v>113</v>
      </c>
      <c r="C61" s="11" t="s">
        <v>58</v>
      </c>
      <c r="D61" s="8">
        <v>1</v>
      </c>
      <c r="E61" s="59">
        <v>0</v>
      </c>
      <c r="F61" s="9">
        <f t="shared" si="0"/>
        <v>0</v>
      </c>
      <c r="G61" s="65">
        <v>0</v>
      </c>
      <c r="H61" s="9">
        <f t="shared" si="7"/>
        <v>0</v>
      </c>
    </row>
    <row r="62" spans="1:8" x14ac:dyDescent="0.25">
      <c r="A62" s="21">
        <v>57</v>
      </c>
      <c r="B62" s="18" t="s">
        <v>104</v>
      </c>
      <c r="C62" s="11" t="s">
        <v>102</v>
      </c>
      <c r="D62" s="8">
        <v>1</v>
      </c>
      <c r="E62" s="59">
        <v>0</v>
      </c>
      <c r="F62" s="9">
        <f t="shared" si="0"/>
        <v>0</v>
      </c>
      <c r="G62" s="65">
        <v>0</v>
      </c>
      <c r="H62" s="9">
        <f t="shared" si="7"/>
        <v>0</v>
      </c>
    </row>
    <row r="63" spans="1:8" x14ac:dyDescent="0.25">
      <c r="A63" s="21">
        <v>58</v>
      </c>
      <c r="B63" s="18" t="s">
        <v>105</v>
      </c>
      <c r="C63" s="11" t="s">
        <v>102</v>
      </c>
      <c r="D63" s="8">
        <v>1</v>
      </c>
      <c r="E63" s="59">
        <v>0</v>
      </c>
      <c r="F63" s="9">
        <f t="shared" si="0"/>
        <v>0</v>
      </c>
      <c r="G63" s="65">
        <v>0</v>
      </c>
      <c r="H63" s="9">
        <f t="shared" si="7"/>
        <v>0</v>
      </c>
    </row>
    <row r="64" spans="1:8" x14ac:dyDescent="0.25">
      <c r="A64" s="21">
        <v>59</v>
      </c>
      <c r="B64" s="17" t="s">
        <v>123</v>
      </c>
      <c r="C64" s="11" t="s">
        <v>102</v>
      </c>
      <c r="D64" s="8">
        <v>1</v>
      </c>
      <c r="E64" s="59">
        <v>0</v>
      </c>
      <c r="F64" s="9">
        <f t="shared" si="0"/>
        <v>0</v>
      </c>
      <c r="G64" s="65">
        <v>0</v>
      </c>
      <c r="H64" s="9">
        <f t="shared" si="7"/>
        <v>0</v>
      </c>
    </row>
    <row r="65" spans="1:8" x14ac:dyDescent="0.25">
      <c r="A65" s="19"/>
      <c r="B65" s="19" t="s">
        <v>114</v>
      </c>
      <c r="C65" s="19"/>
      <c r="D65" s="19"/>
      <c r="E65" s="19"/>
      <c r="F65" s="19"/>
      <c r="G65" s="19"/>
      <c r="H65" s="19"/>
    </row>
    <row r="66" spans="1:8" x14ac:dyDescent="0.25">
      <c r="A66" s="21">
        <v>60</v>
      </c>
      <c r="B66" s="22" t="s">
        <v>115</v>
      </c>
      <c r="C66" s="11" t="s">
        <v>58</v>
      </c>
      <c r="D66" s="8">
        <v>1</v>
      </c>
      <c r="E66" s="59">
        <v>0</v>
      </c>
      <c r="F66" s="9">
        <f t="shared" si="0"/>
        <v>0</v>
      </c>
      <c r="G66" s="65">
        <v>0</v>
      </c>
      <c r="H66" s="9">
        <f t="shared" si="7"/>
        <v>0</v>
      </c>
    </row>
    <row r="67" spans="1:8" x14ac:dyDescent="0.25">
      <c r="A67" s="21">
        <v>61</v>
      </c>
      <c r="B67" s="18" t="s">
        <v>116</v>
      </c>
      <c r="C67" s="11" t="s">
        <v>58</v>
      </c>
      <c r="D67" s="8">
        <v>1</v>
      </c>
      <c r="E67" s="59">
        <v>0</v>
      </c>
      <c r="F67" s="9">
        <f t="shared" si="0"/>
        <v>0</v>
      </c>
      <c r="G67" s="65">
        <v>0</v>
      </c>
      <c r="H67" s="9">
        <f t="shared" si="7"/>
        <v>0</v>
      </c>
    </row>
    <row r="68" spans="1:8" x14ac:dyDescent="0.25">
      <c r="A68" s="21">
        <v>62</v>
      </c>
      <c r="B68" s="18" t="s">
        <v>117</v>
      </c>
      <c r="C68" s="11" t="s">
        <v>58</v>
      </c>
      <c r="D68" s="8">
        <v>1</v>
      </c>
      <c r="E68" s="59">
        <v>0</v>
      </c>
      <c r="F68" s="9">
        <f t="shared" si="0"/>
        <v>0</v>
      </c>
      <c r="G68" s="65">
        <v>0</v>
      </c>
      <c r="H68" s="9">
        <f t="shared" si="7"/>
        <v>0</v>
      </c>
    </row>
    <row r="69" spans="1:8" x14ac:dyDescent="0.25">
      <c r="A69" s="21">
        <v>63</v>
      </c>
      <c r="B69" s="22" t="s">
        <v>118</v>
      </c>
      <c r="C69" s="11" t="s">
        <v>58</v>
      </c>
      <c r="D69" s="8">
        <v>1</v>
      </c>
      <c r="E69" s="59">
        <v>0</v>
      </c>
      <c r="F69" s="9">
        <f t="shared" ref="F69:F75" si="13">D69*E69</f>
        <v>0</v>
      </c>
      <c r="G69" s="65">
        <v>0</v>
      </c>
      <c r="H69" s="9">
        <f t="shared" si="7"/>
        <v>0</v>
      </c>
    </row>
    <row r="70" spans="1:8" x14ac:dyDescent="0.25">
      <c r="A70" s="21">
        <v>64</v>
      </c>
      <c r="B70" s="22" t="s">
        <v>119</v>
      </c>
      <c r="C70" s="11" t="s">
        <v>58</v>
      </c>
      <c r="D70" s="8">
        <v>1</v>
      </c>
      <c r="E70" s="59">
        <v>0</v>
      </c>
      <c r="F70" s="9">
        <f t="shared" si="13"/>
        <v>0</v>
      </c>
      <c r="G70" s="65">
        <v>0</v>
      </c>
      <c r="H70" s="9">
        <f t="shared" si="7"/>
        <v>0</v>
      </c>
    </row>
    <row r="71" spans="1:8" x14ac:dyDescent="0.25">
      <c r="A71" s="21">
        <v>65</v>
      </c>
      <c r="B71" s="22" t="s">
        <v>120</v>
      </c>
      <c r="C71" s="11" t="s">
        <v>58</v>
      </c>
      <c r="D71" s="8">
        <v>1</v>
      </c>
      <c r="E71" s="59">
        <v>0</v>
      </c>
      <c r="F71" s="9">
        <f t="shared" si="13"/>
        <v>0</v>
      </c>
      <c r="G71" s="65">
        <v>0</v>
      </c>
      <c r="H71" s="9">
        <f t="shared" si="7"/>
        <v>0</v>
      </c>
    </row>
    <row r="72" spans="1:8" x14ac:dyDescent="0.25">
      <c r="A72" s="21">
        <v>66</v>
      </c>
      <c r="B72" s="22" t="s">
        <v>121</v>
      </c>
      <c r="C72" s="11" t="s">
        <v>58</v>
      </c>
      <c r="D72" s="8">
        <v>1</v>
      </c>
      <c r="E72" s="59">
        <v>0</v>
      </c>
      <c r="F72" s="9">
        <f t="shared" si="13"/>
        <v>0</v>
      </c>
      <c r="G72" s="65">
        <v>0</v>
      </c>
      <c r="H72" s="9">
        <f t="shared" si="7"/>
        <v>0</v>
      </c>
    </row>
    <row r="73" spans="1:8" x14ac:dyDescent="0.25">
      <c r="A73" s="21">
        <v>67</v>
      </c>
      <c r="B73" s="22" t="s">
        <v>122</v>
      </c>
      <c r="C73" s="11" t="s">
        <v>58</v>
      </c>
      <c r="D73" s="8">
        <v>1</v>
      </c>
      <c r="E73" s="59">
        <v>0</v>
      </c>
      <c r="F73" s="9">
        <f t="shared" si="13"/>
        <v>0</v>
      </c>
      <c r="G73" s="65">
        <v>0</v>
      </c>
      <c r="H73" s="9">
        <f t="shared" si="7"/>
        <v>0</v>
      </c>
    </row>
    <row r="74" spans="1:8" x14ac:dyDescent="0.25">
      <c r="A74" s="19"/>
      <c r="B74" s="19" t="s">
        <v>513</v>
      </c>
      <c r="C74" s="19"/>
      <c r="D74" s="19"/>
      <c r="E74" s="19"/>
      <c r="F74" s="19"/>
      <c r="G74" s="19"/>
      <c r="H74" s="19"/>
    </row>
    <row r="75" spans="1:8" x14ac:dyDescent="0.25">
      <c r="A75" s="21">
        <v>68</v>
      </c>
      <c r="B75" s="22" t="s">
        <v>511</v>
      </c>
      <c r="C75" s="11" t="s">
        <v>102</v>
      </c>
      <c r="D75" s="8">
        <v>10</v>
      </c>
      <c r="E75" s="59">
        <v>0</v>
      </c>
      <c r="F75" s="9">
        <f t="shared" si="13"/>
        <v>0</v>
      </c>
      <c r="G75" s="65">
        <v>0</v>
      </c>
      <c r="H75" s="9">
        <f t="shared" si="7"/>
        <v>0</v>
      </c>
    </row>
    <row r="77" spans="1:8" ht="18.75" x14ac:dyDescent="0.3">
      <c r="A77" s="48" t="s">
        <v>514</v>
      </c>
      <c r="B77" s="47"/>
      <c r="C77" s="47"/>
      <c r="D77" s="47"/>
      <c r="E77" s="47"/>
      <c r="F77" s="49">
        <f>SUM(F6:F76)</f>
        <v>0</v>
      </c>
      <c r="G77" s="47"/>
      <c r="H77" s="49">
        <f>SUM(H5:H75)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119"/>
  <sheetViews>
    <sheetView workbookViewId="0">
      <selection activeCell="H120" sqref="H120"/>
    </sheetView>
  </sheetViews>
  <sheetFormatPr defaultRowHeight="15" x14ac:dyDescent="0.25"/>
  <cols>
    <col min="2" max="2" width="56.140625" customWidth="1"/>
    <col min="6" max="6" width="10" bestFit="1" customWidth="1"/>
  </cols>
  <sheetData>
    <row r="2" spans="1:103" ht="18.75" x14ac:dyDescent="0.3">
      <c r="B2" s="23" t="s">
        <v>124</v>
      </c>
    </row>
    <row r="4" spans="1:103" s="1" customFormat="1" ht="36" x14ac:dyDescent="0.2">
      <c r="A4" s="12" t="s">
        <v>63</v>
      </c>
      <c r="B4" s="13" t="s">
        <v>64</v>
      </c>
      <c r="C4" s="13" t="s">
        <v>65</v>
      </c>
      <c r="D4" s="14" t="s">
        <v>66</v>
      </c>
      <c r="E4" s="13" t="s">
        <v>67</v>
      </c>
      <c r="F4" s="15" t="s">
        <v>68</v>
      </c>
      <c r="G4" s="67" t="s">
        <v>542</v>
      </c>
      <c r="H4" s="67" t="s">
        <v>543</v>
      </c>
    </row>
    <row r="5" spans="1:103" x14ac:dyDescent="0.25">
      <c r="A5" s="4"/>
      <c r="B5" s="4" t="s">
        <v>159</v>
      </c>
      <c r="C5" s="4"/>
      <c r="D5" s="4"/>
      <c r="E5" s="4"/>
      <c r="F5" s="4"/>
      <c r="G5" s="19"/>
      <c r="H5" s="19"/>
    </row>
    <row r="6" spans="1:103" s="1" customFormat="1" ht="12.75" x14ac:dyDescent="0.2">
      <c r="A6" s="21" t="s">
        <v>73</v>
      </c>
      <c r="B6" s="24" t="s">
        <v>135</v>
      </c>
      <c r="C6" s="7" t="s">
        <v>19</v>
      </c>
      <c r="D6" s="8">
        <v>30</v>
      </c>
      <c r="E6" s="59">
        <v>0</v>
      </c>
      <c r="F6" s="9">
        <f>D6*E6</f>
        <v>0</v>
      </c>
      <c r="G6" s="65">
        <v>0</v>
      </c>
      <c r="H6" s="9">
        <f>F6*G6</f>
        <v>0</v>
      </c>
      <c r="N6" s="2">
        <v>2</v>
      </c>
      <c r="Z6" s="1">
        <v>1</v>
      </c>
      <c r="AA6" s="1">
        <v>7</v>
      </c>
      <c r="AB6" s="1">
        <v>7</v>
      </c>
      <c r="AY6" s="1">
        <v>2</v>
      </c>
      <c r="AZ6" s="1">
        <f>IF(AY6=1,F6,0)</f>
        <v>0</v>
      </c>
      <c r="BA6" s="1">
        <f>IF(AY6=2,F6,0)</f>
        <v>0</v>
      </c>
      <c r="BB6" s="1">
        <f>IF(AY6=3,F6,0)</f>
        <v>0</v>
      </c>
      <c r="BC6" s="1">
        <f>IF(AY6=4,F6,0)</f>
        <v>0</v>
      </c>
      <c r="BD6" s="1">
        <f>IF(AY6=5,F6,0)</f>
        <v>0</v>
      </c>
      <c r="BZ6" s="3">
        <v>1</v>
      </c>
      <c r="CA6" s="3">
        <v>7</v>
      </c>
      <c r="CY6" s="1">
        <v>4.6000000000000001E-4</v>
      </c>
    </row>
    <row r="7" spans="1:103" s="1" customFormat="1" ht="12.75" x14ac:dyDescent="0.2">
      <c r="A7" s="21" t="s">
        <v>74</v>
      </c>
      <c r="B7" s="24" t="s">
        <v>136</v>
      </c>
      <c r="C7" s="7" t="s">
        <v>19</v>
      </c>
      <c r="D7" s="8">
        <v>15</v>
      </c>
      <c r="E7" s="59">
        <v>0</v>
      </c>
      <c r="F7" s="9">
        <f t="shared" ref="F7:F70" si="0">D7*E7</f>
        <v>0</v>
      </c>
      <c r="G7" s="65">
        <v>0</v>
      </c>
      <c r="H7" s="9">
        <f t="shared" ref="H7:H70" si="1">F7*G7</f>
        <v>0</v>
      </c>
      <c r="N7" s="2">
        <v>2</v>
      </c>
      <c r="Z7" s="1">
        <v>1</v>
      </c>
      <c r="AA7" s="1">
        <v>0</v>
      </c>
      <c r="AB7" s="1">
        <v>0</v>
      </c>
      <c r="AY7" s="1">
        <v>2</v>
      </c>
      <c r="AZ7" s="1">
        <f>IF(AY7=1,F7,0)</f>
        <v>0</v>
      </c>
      <c r="BA7" s="1">
        <f>IF(AY7=2,F7,0)</f>
        <v>0</v>
      </c>
      <c r="BB7" s="1">
        <f>IF(AY7=3,F7,0)</f>
        <v>0</v>
      </c>
      <c r="BC7" s="1">
        <f>IF(AY7=4,F7,0)</f>
        <v>0</v>
      </c>
      <c r="BD7" s="1">
        <f>IF(AY7=5,F7,0)</f>
        <v>0</v>
      </c>
      <c r="BZ7" s="3">
        <v>1</v>
      </c>
      <c r="CA7" s="3">
        <v>0</v>
      </c>
      <c r="CY7" s="1">
        <v>2.5999999999999998E-4</v>
      </c>
    </row>
    <row r="8" spans="1:103" s="1" customFormat="1" ht="12.75" x14ac:dyDescent="0.2">
      <c r="A8" s="19"/>
      <c r="B8" s="19" t="s">
        <v>160</v>
      </c>
      <c r="C8" s="19"/>
      <c r="D8" s="19"/>
      <c r="E8" s="19"/>
      <c r="F8" s="19"/>
      <c r="G8" s="19"/>
      <c r="H8" s="19"/>
      <c r="N8" s="2">
        <v>2</v>
      </c>
      <c r="Z8" s="1">
        <v>12</v>
      </c>
      <c r="AA8" s="1">
        <v>0</v>
      </c>
      <c r="AB8" s="1">
        <v>357</v>
      </c>
      <c r="AY8" s="1">
        <v>2</v>
      </c>
      <c r="AZ8" s="1">
        <f>IF(AY8=1,F8,0)</f>
        <v>0</v>
      </c>
      <c r="BA8" s="1">
        <f>IF(AY8=2,F8,0)</f>
        <v>0</v>
      </c>
      <c r="BB8" s="1">
        <f>IF(AY8=3,F8,0)</f>
        <v>0</v>
      </c>
      <c r="BC8" s="1">
        <f>IF(AY8=4,F8,0)</f>
        <v>0</v>
      </c>
      <c r="BD8" s="1">
        <f>IF(AY8=5,F8,0)</f>
        <v>0</v>
      </c>
      <c r="BZ8" s="3">
        <v>12</v>
      </c>
      <c r="CA8" s="3">
        <v>0</v>
      </c>
      <c r="CY8" s="1">
        <v>5.6999999999999998E-4</v>
      </c>
    </row>
    <row r="9" spans="1:103" s="1" customFormat="1" ht="12.75" x14ac:dyDescent="0.2">
      <c r="A9" s="21" t="s">
        <v>76</v>
      </c>
      <c r="B9" s="25" t="s">
        <v>138</v>
      </c>
      <c r="C9" s="7" t="s">
        <v>58</v>
      </c>
      <c r="D9" s="8">
        <v>1</v>
      </c>
      <c r="E9" s="59">
        <v>0</v>
      </c>
      <c r="F9" s="9">
        <f t="shared" si="0"/>
        <v>0</v>
      </c>
      <c r="G9" s="65">
        <v>0</v>
      </c>
      <c r="H9" s="9">
        <f t="shared" si="1"/>
        <v>0</v>
      </c>
      <c r="N9" s="2">
        <v>2</v>
      </c>
      <c r="Z9" s="1">
        <v>12</v>
      </c>
      <c r="AA9" s="1">
        <v>0</v>
      </c>
      <c r="AB9" s="1">
        <v>358</v>
      </c>
      <c r="AY9" s="1">
        <v>2</v>
      </c>
      <c r="AZ9" s="1">
        <f>IF(AY9=1,F9,0)</f>
        <v>0</v>
      </c>
      <c r="BA9" s="1">
        <f>IF(AY9=2,F9,0)</f>
        <v>0</v>
      </c>
      <c r="BB9" s="1">
        <f>IF(AY9=3,F9,0)</f>
        <v>0</v>
      </c>
      <c r="BC9" s="1">
        <f>IF(AY9=4,F9,0)</f>
        <v>0</v>
      </c>
      <c r="BD9" s="1">
        <f>IF(AY9=5,F9,0)</f>
        <v>0</v>
      </c>
      <c r="BZ9" s="3">
        <v>12</v>
      </c>
      <c r="CA9" s="3">
        <v>0</v>
      </c>
      <c r="CY9" s="1">
        <v>5.6999999999999998E-4</v>
      </c>
    </row>
    <row r="10" spans="1:103" s="1" customFormat="1" ht="12.75" x14ac:dyDescent="0.2">
      <c r="A10" s="21" t="s">
        <v>77</v>
      </c>
      <c r="B10" s="25" t="s">
        <v>137</v>
      </c>
      <c r="C10" s="7" t="s">
        <v>58</v>
      </c>
      <c r="D10" s="8">
        <v>1</v>
      </c>
      <c r="E10" s="59">
        <v>0</v>
      </c>
      <c r="F10" s="9">
        <f t="shared" si="0"/>
        <v>0</v>
      </c>
      <c r="G10" s="65">
        <v>0</v>
      </c>
      <c r="H10" s="9">
        <f t="shared" si="1"/>
        <v>0</v>
      </c>
      <c r="N10" s="2">
        <v>2</v>
      </c>
      <c r="Z10" s="1">
        <v>2</v>
      </c>
      <c r="AA10" s="1">
        <v>0</v>
      </c>
      <c r="AB10" s="1">
        <v>0</v>
      </c>
      <c r="AY10" s="1">
        <v>2</v>
      </c>
      <c r="AZ10" s="1">
        <f>IF(AY10=1,F10,0)</f>
        <v>0</v>
      </c>
      <c r="BA10" s="1">
        <f>IF(AY10=2,F10,0)</f>
        <v>0</v>
      </c>
      <c r="BB10" s="1">
        <f>IF(AY10=3,F10,0)</f>
        <v>0</v>
      </c>
      <c r="BC10" s="1">
        <f>IF(AY10=4,F10,0)</f>
        <v>0</v>
      </c>
      <c r="BD10" s="1">
        <f>IF(AY10=5,F10,0)</f>
        <v>0</v>
      </c>
      <c r="BZ10" s="3">
        <v>2</v>
      </c>
      <c r="CA10" s="3">
        <v>0</v>
      </c>
      <c r="CY10" s="1">
        <v>3.1900000000000001E-3</v>
      </c>
    </row>
    <row r="11" spans="1:103" ht="25.5" x14ac:dyDescent="0.25">
      <c r="A11" s="21" t="s">
        <v>78</v>
      </c>
      <c r="B11" s="26" t="s">
        <v>174</v>
      </c>
      <c r="C11" s="7" t="s">
        <v>58</v>
      </c>
      <c r="D11" s="8">
        <v>1</v>
      </c>
      <c r="E11" s="59">
        <v>0</v>
      </c>
      <c r="F11" s="9">
        <f t="shared" si="0"/>
        <v>0</v>
      </c>
      <c r="G11" s="65">
        <v>0</v>
      </c>
      <c r="H11" s="9">
        <f t="shared" si="1"/>
        <v>0</v>
      </c>
    </row>
    <row r="12" spans="1:103" s="1" customFormat="1" ht="12.75" x14ac:dyDescent="0.2">
      <c r="A12" s="21" t="s">
        <v>79</v>
      </c>
      <c r="B12" s="25" t="s">
        <v>139</v>
      </c>
      <c r="C12" s="7" t="s">
        <v>58</v>
      </c>
      <c r="D12" s="8">
        <v>1</v>
      </c>
      <c r="E12" s="59">
        <v>0</v>
      </c>
      <c r="F12" s="9">
        <f t="shared" si="0"/>
        <v>0</v>
      </c>
      <c r="G12" s="65">
        <v>0</v>
      </c>
      <c r="H12" s="9">
        <f t="shared" si="1"/>
        <v>0</v>
      </c>
      <c r="N12" s="2">
        <v>2</v>
      </c>
      <c r="Z12" s="1">
        <v>12</v>
      </c>
      <c r="AA12" s="1">
        <v>0</v>
      </c>
      <c r="AB12" s="1">
        <v>345</v>
      </c>
      <c r="AY12" s="1">
        <v>2</v>
      </c>
      <c r="AZ12" s="1">
        <f t="shared" ref="AZ12:AZ19" si="2">IF(AY12=1,F12,0)</f>
        <v>0</v>
      </c>
      <c r="BA12" s="1">
        <f t="shared" ref="BA12:BA19" si="3">IF(AY12=2,F12,0)</f>
        <v>0</v>
      </c>
      <c r="BB12" s="1">
        <f t="shared" ref="BB12:BB19" si="4">IF(AY12=3,F12,0)</f>
        <v>0</v>
      </c>
      <c r="BC12" s="1">
        <f t="shared" ref="BC12:BC19" si="5">IF(AY12=4,F12,0)</f>
        <v>0</v>
      </c>
      <c r="BD12" s="1">
        <f t="shared" ref="BD12:BD19" si="6">IF(AY12=5,F12,0)</f>
        <v>0</v>
      </c>
      <c r="BZ12" s="3">
        <v>12</v>
      </c>
      <c r="CA12" s="3">
        <v>0</v>
      </c>
      <c r="CY12" s="1">
        <v>0</v>
      </c>
    </row>
    <row r="13" spans="1:103" s="1" customFormat="1" ht="12.75" x14ac:dyDescent="0.2">
      <c r="A13" s="21" t="s">
        <v>80</v>
      </c>
      <c r="B13" s="25" t="s">
        <v>140</v>
      </c>
      <c r="C13" s="7" t="s">
        <v>58</v>
      </c>
      <c r="D13" s="8">
        <v>1</v>
      </c>
      <c r="E13" s="59">
        <v>0</v>
      </c>
      <c r="F13" s="9">
        <f t="shared" si="0"/>
        <v>0</v>
      </c>
      <c r="G13" s="65">
        <v>0</v>
      </c>
      <c r="H13" s="9">
        <f t="shared" si="1"/>
        <v>0</v>
      </c>
      <c r="N13" s="2">
        <v>2</v>
      </c>
      <c r="Z13" s="1">
        <v>12</v>
      </c>
      <c r="AA13" s="1">
        <v>0</v>
      </c>
      <c r="AB13" s="1">
        <v>336</v>
      </c>
      <c r="AY13" s="1">
        <v>2</v>
      </c>
      <c r="AZ13" s="1">
        <f t="shared" si="2"/>
        <v>0</v>
      </c>
      <c r="BA13" s="1">
        <f t="shared" si="3"/>
        <v>0</v>
      </c>
      <c r="BB13" s="1">
        <f t="shared" si="4"/>
        <v>0</v>
      </c>
      <c r="BC13" s="1">
        <f t="shared" si="5"/>
        <v>0</v>
      </c>
      <c r="BD13" s="1">
        <f t="shared" si="6"/>
        <v>0</v>
      </c>
      <c r="BZ13" s="3">
        <v>12</v>
      </c>
      <c r="CA13" s="3">
        <v>0</v>
      </c>
      <c r="CY13" s="1">
        <v>0</v>
      </c>
    </row>
    <row r="14" spans="1:103" s="1" customFormat="1" ht="12.75" x14ac:dyDescent="0.2">
      <c r="A14" s="21" t="s">
        <v>81</v>
      </c>
      <c r="B14" s="25" t="s">
        <v>141</v>
      </c>
      <c r="C14" s="7" t="s">
        <v>58</v>
      </c>
      <c r="D14" s="8">
        <v>1</v>
      </c>
      <c r="E14" s="59">
        <v>0</v>
      </c>
      <c r="F14" s="9">
        <f t="shared" si="0"/>
        <v>0</v>
      </c>
      <c r="G14" s="65">
        <v>0</v>
      </c>
      <c r="H14" s="9">
        <f t="shared" si="1"/>
        <v>0</v>
      </c>
      <c r="N14" s="2">
        <v>2</v>
      </c>
      <c r="Z14" s="1">
        <v>12</v>
      </c>
      <c r="AA14" s="1">
        <v>0</v>
      </c>
      <c r="AB14" s="1">
        <v>323</v>
      </c>
      <c r="AY14" s="1">
        <v>2</v>
      </c>
      <c r="AZ14" s="1">
        <f t="shared" si="2"/>
        <v>0</v>
      </c>
      <c r="BA14" s="1">
        <f t="shared" si="3"/>
        <v>0</v>
      </c>
      <c r="BB14" s="1">
        <f t="shared" si="4"/>
        <v>0</v>
      </c>
      <c r="BC14" s="1">
        <f t="shared" si="5"/>
        <v>0</v>
      </c>
      <c r="BD14" s="1">
        <f t="shared" si="6"/>
        <v>0</v>
      </c>
      <c r="BZ14" s="3">
        <v>12</v>
      </c>
      <c r="CA14" s="3">
        <v>0</v>
      </c>
      <c r="CY14" s="1">
        <v>0</v>
      </c>
    </row>
    <row r="15" spans="1:103" s="1" customFormat="1" ht="12.75" x14ac:dyDescent="0.2">
      <c r="A15" s="21" t="s">
        <v>82</v>
      </c>
      <c r="B15" s="25" t="s">
        <v>142</v>
      </c>
      <c r="C15" s="7" t="s">
        <v>58</v>
      </c>
      <c r="D15" s="8">
        <v>1</v>
      </c>
      <c r="E15" s="59">
        <v>0</v>
      </c>
      <c r="F15" s="9">
        <f t="shared" si="0"/>
        <v>0</v>
      </c>
      <c r="G15" s="65">
        <v>0</v>
      </c>
      <c r="H15" s="9">
        <f t="shared" si="1"/>
        <v>0</v>
      </c>
      <c r="N15" s="2">
        <v>2</v>
      </c>
      <c r="Z15" s="1">
        <v>12</v>
      </c>
      <c r="AA15" s="1">
        <v>0</v>
      </c>
      <c r="AB15" s="1">
        <v>322</v>
      </c>
      <c r="AY15" s="1">
        <v>2</v>
      </c>
      <c r="AZ15" s="1">
        <f t="shared" si="2"/>
        <v>0</v>
      </c>
      <c r="BA15" s="1">
        <f t="shared" si="3"/>
        <v>0</v>
      </c>
      <c r="BB15" s="1">
        <f t="shared" si="4"/>
        <v>0</v>
      </c>
      <c r="BC15" s="1">
        <f t="shared" si="5"/>
        <v>0</v>
      </c>
      <c r="BD15" s="1">
        <f t="shared" si="6"/>
        <v>0</v>
      </c>
      <c r="BZ15" s="3">
        <v>12</v>
      </c>
      <c r="CA15" s="3">
        <v>0</v>
      </c>
      <c r="CY15" s="1">
        <v>0</v>
      </c>
    </row>
    <row r="16" spans="1:103" s="1" customFormat="1" ht="12.75" x14ac:dyDescent="0.2">
      <c r="A16" s="21" t="s">
        <v>83</v>
      </c>
      <c r="B16" s="25" t="s">
        <v>144</v>
      </c>
      <c r="C16" s="7" t="s">
        <v>58</v>
      </c>
      <c r="D16" s="8">
        <v>1</v>
      </c>
      <c r="E16" s="59">
        <v>0</v>
      </c>
      <c r="F16" s="9">
        <f t="shared" si="0"/>
        <v>0</v>
      </c>
      <c r="G16" s="65">
        <v>0</v>
      </c>
      <c r="H16" s="9">
        <f t="shared" si="1"/>
        <v>0</v>
      </c>
      <c r="N16" s="2">
        <v>2</v>
      </c>
      <c r="Z16" s="1">
        <v>2</v>
      </c>
      <c r="AA16" s="1">
        <v>7</v>
      </c>
      <c r="AB16" s="1">
        <v>7</v>
      </c>
      <c r="AY16" s="1">
        <v>2</v>
      </c>
      <c r="AZ16" s="1">
        <f t="shared" si="2"/>
        <v>0</v>
      </c>
      <c r="BA16" s="1">
        <f t="shared" si="3"/>
        <v>0</v>
      </c>
      <c r="BB16" s="1">
        <f t="shared" si="4"/>
        <v>0</v>
      </c>
      <c r="BC16" s="1">
        <f t="shared" si="5"/>
        <v>0</v>
      </c>
      <c r="BD16" s="1">
        <f t="shared" si="6"/>
        <v>0</v>
      </c>
      <c r="BZ16" s="3">
        <v>2</v>
      </c>
      <c r="CA16" s="3">
        <v>7</v>
      </c>
      <c r="CY16" s="1">
        <v>2.4199999999999998E-3</v>
      </c>
    </row>
    <row r="17" spans="1:104" s="1" customFormat="1" ht="12.75" x14ac:dyDescent="0.2">
      <c r="A17" s="21" t="s">
        <v>84</v>
      </c>
      <c r="B17" s="25" t="s">
        <v>143</v>
      </c>
      <c r="C17" s="7" t="s">
        <v>58</v>
      </c>
      <c r="D17" s="8">
        <v>1</v>
      </c>
      <c r="E17" s="59">
        <v>0</v>
      </c>
      <c r="F17" s="9">
        <f t="shared" si="0"/>
        <v>0</v>
      </c>
      <c r="G17" s="65">
        <v>0</v>
      </c>
      <c r="H17" s="9">
        <f t="shared" si="1"/>
        <v>0</v>
      </c>
      <c r="N17" s="2">
        <v>2</v>
      </c>
      <c r="Z17" s="1">
        <v>12</v>
      </c>
      <c r="AA17" s="1">
        <v>1</v>
      </c>
      <c r="AB17" s="1">
        <v>315</v>
      </c>
      <c r="AY17" s="1">
        <v>2</v>
      </c>
      <c r="AZ17" s="1">
        <f t="shared" si="2"/>
        <v>0</v>
      </c>
      <c r="BA17" s="1">
        <f t="shared" si="3"/>
        <v>0</v>
      </c>
      <c r="BB17" s="1">
        <f t="shared" si="4"/>
        <v>0</v>
      </c>
      <c r="BC17" s="1">
        <f t="shared" si="5"/>
        <v>0</v>
      </c>
      <c r="BD17" s="1">
        <f t="shared" si="6"/>
        <v>0</v>
      </c>
      <c r="BZ17" s="3">
        <v>12</v>
      </c>
      <c r="CA17" s="3">
        <v>1</v>
      </c>
      <c r="CY17" s="1">
        <v>0</v>
      </c>
    </row>
    <row r="18" spans="1:104" s="1" customFormat="1" ht="25.5" x14ac:dyDescent="0.2">
      <c r="A18" s="21" t="s">
        <v>85</v>
      </c>
      <c r="B18" s="25" t="s">
        <v>145</v>
      </c>
      <c r="C18" s="7" t="s">
        <v>58</v>
      </c>
      <c r="D18" s="8">
        <v>1</v>
      </c>
      <c r="E18" s="59">
        <v>0</v>
      </c>
      <c r="F18" s="9">
        <f t="shared" si="0"/>
        <v>0</v>
      </c>
      <c r="G18" s="65">
        <v>0</v>
      </c>
      <c r="H18" s="9">
        <f t="shared" si="1"/>
        <v>0</v>
      </c>
      <c r="N18" s="2">
        <v>2</v>
      </c>
      <c r="Z18" s="1">
        <v>2</v>
      </c>
      <c r="AA18" s="1">
        <v>7</v>
      </c>
      <c r="AB18" s="1">
        <v>7</v>
      </c>
      <c r="AY18" s="1">
        <v>2</v>
      </c>
      <c r="AZ18" s="1">
        <f t="shared" si="2"/>
        <v>0</v>
      </c>
      <c r="BA18" s="1">
        <f t="shared" si="3"/>
        <v>0</v>
      </c>
      <c r="BB18" s="1">
        <f t="shared" si="4"/>
        <v>0</v>
      </c>
      <c r="BC18" s="1">
        <f t="shared" si="5"/>
        <v>0</v>
      </c>
      <c r="BD18" s="1">
        <f t="shared" si="6"/>
        <v>0</v>
      </c>
      <c r="BZ18" s="3">
        <v>2</v>
      </c>
      <c r="CA18" s="3">
        <v>7</v>
      </c>
      <c r="CY18" s="1">
        <v>8.6099999999999996E-3</v>
      </c>
    </row>
    <row r="19" spans="1:104" s="1" customFormat="1" ht="25.5" x14ac:dyDescent="0.2">
      <c r="A19" s="21" t="s">
        <v>86</v>
      </c>
      <c r="B19" s="25" t="s">
        <v>146</v>
      </c>
      <c r="C19" s="7" t="s">
        <v>58</v>
      </c>
      <c r="D19" s="8">
        <v>1</v>
      </c>
      <c r="E19" s="59">
        <v>0</v>
      </c>
      <c r="F19" s="9">
        <f t="shared" si="0"/>
        <v>0</v>
      </c>
      <c r="G19" s="65">
        <v>0</v>
      </c>
      <c r="H19" s="9">
        <f t="shared" si="1"/>
        <v>0</v>
      </c>
      <c r="N19" s="2">
        <v>2</v>
      </c>
      <c r="Z19" s="1">
        <v>1</v>
      </c>
      <c r="AA19" s="1">
        <v>7</v>
      </c>
      <c r="AB19" s="1">
        <v>7</v>
      </c>
      <c r="AY19" s="1">
        <v>2</v>
      </c>
      <c r="AZ19" s="1">
        <f t="shared" si="2"/>
        <v>0</v>
      </c>
      <c r="BA19" s="1">
        <f t="shared" si="3"/>
        <v>0</v>
      </c>
      <c r="BB19" s="1">
        <f t="shared" si="4"/>
        <v>0</v>
      </c>
      <c r="BC19" s="1">
        <f t="shared" si="5"/>
        <v>0</v>
      </c>
      <c r="BD19" s="1">
        <f t="shared" si="6"/>
        <v>0</v>
      </c>
      <c r="BZ19" s="3">
        <v>1</v>
      </c>
      <c r="CA19" s="3">
        <v>7</v>
      </c>
      <c r="CY19" s="1">
        <v>4.8999999999999998E-4</v>
      </c>
    </row>
    <row r="20" spans="1:104" s="1" customFormat="1" ht="25.5" x14ac:dyDescent="0.2">
      <c r="A20" s="21" t="s">
        <v>87</v>
      </c>
      <c r="B20" s="25" t="s">
        <v>147</v>
      </c>
      <c r="C20" s="7" t="s">
        <v>58</v>
      </c>
      <c r="D20" s="8">
        <v>1</v>
      </c>
      <c r="E20" s="59">
        <v>0</v>
      </c>
      <c r="F20" s="9">
        <f t="shared" si="0"/>
        <v>0</v>
      </c>
      <c r="G20" s="65">
        <v>0</v>
      </c>
      <c r="H20" s="9">
        <f t="shared" si="1"/>
        <v>0</v>
      </c>
      <c r="N20" s="2"/>
      <c r="BZ20" s="3"/>
      <c r="CA20" s="3"/>
    </row>
    <row r="21" spans="1:104" s="1" customFormat="1" ht="25.5" x14ac:dyDescent="0.2">
      <c r="A21" s="21" t="s">
        <v>175</v>
      </c>
      <c r="B21" s="25" t="s">
        <v>148</v>
      </c>
      <c r="C21" s="7" t="s">
        <v>58</v>
      </c>
      <c r="D21" s="8">
        <v>1</v>
      </c>
      <c r="E21" s="59">
        <v>0</v>
      </c>
      <c r="F21" s="9">
        <f t="shared" si="0"/>
        <v>0</v>
      </c>
      <c r="G21" s="65">
        <v>0</v>
      </c>
      <c r="H21" s="9">
        <f t="shared" si="1"/>
        <v>0</v>
      </c>
      <c r="N21" s="2"/>
      <c r="BZ21" s="3"/>
      <c r="CA21" s="3"/>
    </row>
    <row r="22" spans="1:104" s="1" customFormat="1" ht="12.75" x14ac:dyDescent="0.2">
      <c r="A22" s="21" t="s">
        <v>176</v>
      </c>
      <c r="B22" s="25" t="s">
        <v>149</v>
      </c>
      <c r="C22" s="7" t="s">
        <v>58</v>
      </c>
      <c r="D22" s="8">
        <v>1</v>
      </c>
      <c r="E22" s="59">
        <v>0</v>
      </c>
      <c r="F22" s="9">
        <f t="shared" si="0"/>
        <v>0</v>
      </c>
      <c r="G22" s="65">
        <v>0</v>
      </c>
      <c r="H22" s="9">
        <f t="shared" si="1"/>
        <v>0</v>
      </c>
      <c r="N22" s="2"/>
      <c r="BZ22" s="3"/>
      <c r="CA22" s="3"/>
    </row>
    <row r="23" spans="1:104" s="1" customFormat="1" ht="12.75" x14ac:dyDescent="0.2">
      <c r="A23" s="21" t="s">
        <v>177</v>
      </c>
      <c r="B23" s="25" t="s">
        <v>150</v>
      </c>
      <c r="C23" s="7" t="s">
        <v>58</v>
      </c>
      <c r="D23" s="8">
        <v>1</v>
      </c>
      <c r="E23" s="59">
        <v>0</v>
      </c>
      <c r="F23" s="9">
        <f t="shared" si="0"/>
        <v>0</v>
      </c>
      <c r="G23" s="65">
        <v>0</v>
      </c>
      <c r="H23" s="9">
        <f t="shared" si="1"/>
        <v>0</v>
      </c>
      <c r="N23" s="2"/>
      <c r="BZ23" s="3"/>
      <c r="CA23" s="3"/>
    </row>
    <row r="24" spans="1:104" s="1" customFormat="1" ht="12.75" x14ac:dyDescent="0.2">
      <c r="A24" s="21" t="s">
        <v>178</v>
      </c>
      <c r="B24" s="25" t="s">
        <v>151</v>
      </c>
      <c r="C24" s="7" t="s">
        <v>58</v>
      </c>
      <c r="D24" s="8">
        <v>1</v>
      </c>
      <c r="E24" s="59">
        <v>0</v>
      </c>
      <c r="F24" s="9">
        <f t="shared" si="0"/>
        <v>0</v>
      </c>
      <c r="G24" s="65">
        <v>0</v>
      </c>
      <c r="H24" s="9">
        <f t="shared" si="1"/>
        <v>0</v>
      </c>
      <c r="N24" s="2"/>
      <c r="BZ24" s="3"/>
      <c r="CA24" s="3"/>
    </row>
    <row r="25" spans="1:104" s="1" customFormat="1" ht="12.75" x14ac:dyDescent="0.2">
      <c r="A25" s="21" t="s">
        <v>179</v>
      </c>
      <c r="B25" s="25" t="s">
        <v>152</v>
      </c>
      <c r="C25" s="7" t="s">
        <v>58</v>
      </c>
      <c r="D25" s="8">
        <v>1</v>
      </c>
      <c r="E25" s="59">
        <v>0</v>
      </c>
      <c r="F25" s="9">
        <f t="shared" si="0"/>
        <v>0</v>
      </c>
      <c r="G25" s="65">
        <v>0</v>
      </c>
      <c r="H25" s="9">
        <f t="shared" si="1"/>
        <v>0</v>
      </c>
      <c r="N25" s="2"/>
      <c r="BZ25" s="3"/>
      <c r="CA25" s="3"/>
    </row>
    <row r="26" spans="1:104" s="1" customFormat="1" ht="12.75" x14ac:dyDescent="0.2">
      <c r="A26" s="21" t="s">
        <v>180</v>
      </c>
      <c r="B26" s="25" t="s">
        <v>153</v>
      </c>
      <c r="C26" s="7" t="s">
        <v>58</v>
      </c>
      <c r="D26" s="8">
        <v>1</v>
      </c>
      <c r="E26" s="59">
        <v>0</v>
      </c>
      <c r="F26" s="9">
        <f t="shared" si="0"/>
        <v>0</v>
      </c>
      <c r="G26" s="65">
        <v>0</v>
      </c>
      <c r="H26" s="9">
        <f t="shared" si="1"/>
        <v>0</v>
      </c>
      <c r="N26" s="2"/>
      <c r="BZ26" s="3"/>
      <c r="CA26" s="3"/>
    </row>
    <row r="27" spans="1:104" s="1" customFormat="1" ht="12.75" x14ac:dyDescent="0.2">
      <c r="A27" s="21" t="s">
        <v>181</v>
      </c>
      <c r="B27" s="25" t="s">
        <v>154</v>
      </c>
      <c r="C27" s="7" t="s">
        <v>58</v>
      </c>
      <c r="D27" s="8">
        <v>1</v>
      </c>
      <c r="E27" s="59">
        <v>0</v>
      </c>
      <c r="F27" s="9">
        <f t="shared" si="0"/>
        <v>0</v>
      </c>
      <c r="G27" s="65">
        <v>0</v>
      </c>
      <c r="H27" s="9">
        <f t="shared" si="1"/>
        <v>0</v>
      </c>
      <c r="N27" s="2"/>
      <c r="BZ27" s="3"/>
      <c r="CA27" s="3"/>
    </row>
    <row r="28" spans="1:104" s="1" customFormat="1" ht="25.5" x14ac:dyDescent="0.2">
      <c r="A28" s="21" t="s">
        <v>182</v>
      </c>
      <c r="B28" s="16" t="s">
        <v>155</v>
      </c>
      <c r="C28" s="7" t="s">
        <v>102</v>
      </c>
      <c r="D28" s="8">
        <v>10</v>
      </c>
      <c r="E28" s="59">
        <v>0</v>
      </c>
      <c r="F28" s="9">
        <f t="shared" si="0"/>
        <v>0</v>
      </c>
      <c r="G28" s="65">
        <v>0</v>
      </c>
      <c r="H28" s="9">
        <f t="shared" si="1"/>
        <v>0</v>
      </c>
      <c r="O28" s="2">
        <v>2</v>
      </c>
      <c r="AA28" s="1">
        <v>12</v>
      </c>
      <c r="AB28" s="1">
        <v>0</v>
      </c>
      <c r="AC28" s="1">
        <v>149</v>
      </c>
      <c r="AZ28" s="1">
        <v>2</v>
      </c>
      <c r="BA28" s="1">
        <f>IF(AZ28=1,F28,0)</f>
        <v>0</v>
      </c>
      <c r="BB28" s="1">
        <f>IF(AZ28=2,F28,0)</f>
        <v>0</v>
      </c>
      <c r="BC28" s="1">
        <f>IF(AZ28=3,F28,0)</f>
        <v>0</v>
      </c>
      <c r="BD28" s="1">
        <f>IF(AZ28=4,F28,0)</f>
        <v>0</v>
      </c>
      <c r="BE28" s="1">
        <f>IF(AZ28=5,F28,0)</f>
        <v>0</v>
      </c>
      <c r="CA28" s="3">
        <v>12</v>
      </c>
      <c r="CB28" s="3">
        <v>0</v>
      </c>
      <c r="CZ28" s="1">
        <v>0</v>
      </c>
    </row>
    <row r="29" spans="1:104" x14ac:dyDescent="0.25">
      <c r="A29" s="19"/>
      <c r="B29" s="19" t="s">
        <v>133</v>
      </c>
      <c r="C29" s="19"/>
      <c r="D29" s="19"/>
      <c r="E29" s="19"/>
      <c r="F29" s="19"/>
      <c r="G29" s="19"/>
      <c r="H29" s="19"/>
    </row>
    <row r="30" spans="1:104" x14ac:dyDescent="0.25">
      <c r="A30" s="21">
        <v>24</v>
      </c>
      <c r="B30" s="34" t="s">
        <v>398</v>
      </c>
      <c r="C30" s="11" t="s">
        <v>58</v>
      </c>
      <c r="D30" s="20">
        <v>1</v>
      </c>
      <c r="E30" s="59">
        <v>0</v>
      </c>
      <c r="F30" s="9">
        <f t="shared" si="0"/>
        <v>0</v>
      </c>
      <c r="G30" s="65">
        <v>0</v>
      </c>
      <c r="H30" s="9">
        <f t="shared" si="1"/>
        <v>0</v>
      </c>
    </row>
    <row r="31" spans="1:104" x14ac:dyDescent="0.25">
      <c r="A31" s="21">
        <v>25</v>
      </c>
      <c r="B31" s="24" t="s">
        <v>125</v>
      </c>
      <c r="C31" s="11" t="s">
        <v>58</v>
      </c>
      <c r="D31" s="20">
        <v>1</v>
      </c>
      <c r="E31" s="59">
        <v>0</v>
      </c>
      <c r="F31" s="9">
        <f t="shared" si="0"/>
        <v>0</v>
      </c>
      <c r="G31" s="65">
        <v>0</v>
      </c>
      <c r="H31" s="9">
        <f t="shared" si="1"/>
        <v>0</v>
      </c>
    </row>
    <row r="32" spans="1:104" ht="25.5" x14ac:dyDescent="0.25">
      <c r="A32" s="21">
        <v>26</v>
      </c>
      <c r="B32" s="26" t="s">
        <v>126</v>
      </c>
      <c r="C32" s="11" t="s">
        <v>58</v>
      </c>
      <c r="D32" s="20">
        <v>1</v>
      </c>
      <c r="E32" s="59">
        <v>0</v>
      </c>
      <c r="F32" s="9">
        <f t="shared" si="0"/>
        <v>0</v>
      </c>
      <c r="G32" s="65">
        <v>0</v>
      </c>
      <c r="H32" s="9">
        <f t="shared" si="1"/>
        <v>0</v>
      </c>
    </row>
    <row r="33" spans="1:103" ht="25.5" x14ac:dyDescent="0.25">
      <c r="A33" s="21">
        <v>27</v>
      </c>
      <c r="B33" s="26" t="s">
        <v>127</v>
      </c>
      <c r="C33" s="11" t="s">
        <v>58</v>
      </c>
      <c r="D33" s="20">
        <v>1</v>
      </c>
      <c r="E33" s="59">
        <v>0</v>
      </c>
      <c r="F33" s="9">
        <f t="shared" si="0"/>
        <v>0</v>
      </c>
      <c r="G33" s="65">
        <v>0</v>
      </c>
      <c r="H33" s="9">
        <f t="shared" si="1"/>
        <v>0</v>
      </c>
    </row>
    <row r="34" spans="1:103" x14ac:dyDescent="0.25">
      <c r="A34" s="21">
        <v>28</v>
      </c>
      <c r="B34" s="26" t="s">
        <v>128</v>
      </c>
      <c r="C34" s="11" t="s">
        <v>58</v>
      </c>
      <c r="D34" s="20">
        <v>1</v>
      </c>
      <c r="E34" s="59">
        <v>0</v>
      </c>
      <c r="F34" s="9">
        <f t="shared" si="0"/>
        <v>0</v>
      </c>
      <c r="G34" s="65">
        <v>0</v>
      </c>
      <c r="H34" s="9">
        <f t="shared" si="1"/>
        <v>0</v>
      </c>
    </row>
    <row r="35" spans="1:103" s="1" customFormat="1" ht="12.75" x14ac:dyDescent="0.2">
      <c r="A35" s="21">
        <v>29</v>
      </c>
      <c r="B35" s="26" t="s">
        <v>129</v>
      </c>
      <c r="C35" s="11" t="s">
        <v>58</v>
      </c>
      <c r="D35" s="20">
        <v>1</v>
      </c>
      <c r="E35" s="59">
        <v>0</v>
      </c>
      <c r="F35" s="9">
        <f t="shared" si="0"/>
        <v>0</v>
      </c>
      <c r="G35" s="65">
        <v>0</v>
      </c>
      <c r="H35" s="9">
        <f t="shared" si="1"/>
        <v>0</v>
      </c>
      <c r="N35" s="2">
        <v>2</v>
      </c>
      <c r="Z35" s="1">
        <v>3</v>
      </c>
      <c r="AA35" s="1">
        <v>7</v>
      </c>
      <c r="AB35" s="1">
        <v>62852269</v>
      </c>
      <c r="AY35" s="1">
        <v>2</v>
      </c>
      <c r="AZ35" s="1">
        <f>IF(AY35=1,F35,0)</f>
        <v>0</v>
      </c>
      <c r="BA35" s="1">
        <f>IF(AY35=2,F35,0)</f>
        <v>0</v>
      </c>
      <c r="BB35" s="1">
        <f>IF(AY35=3,F35,0)</f>
        <v>0</v>
      </c>
      <c r="BC35" s="1">
        <f>IF(AY35=4,F35,0)</f>
        <v>0</v>
      </c>
      <c r="BD35" s="1">
        <f>IF(AY35=5,F35,0)</f>
        <v>0</v>
      </c>
      <c r="BZ35" s="3">
        <v>3</v>
      </c>
      <c r="CA35" s="3">
        <v>7</v>
      </c>
      <c r="CY35" s="1">
        <v>3.8E-3</v>
      </c>
    </row>
    <row r="36" spans="1:103" s="1" customFormat="1" ht="12.75" x14ac:dyDescent="0.2">
      <c r="A36" s="21">
        <v>30</v>
      </c>
      <c r="B36" s="26" t="s">
        <v>130</v>
      </c>
      <c r="C36" s="11" t="s">
        <v>58</v>
      </c>
      <c r="D36" s="20">
        <v>1</v>
      </c>
      <c r="E36" s="59">
        <v>0</v>
      </c>
      <c r="F36" s="9">
        <f t="shared" si="0"/>
        <v>0</v>
      </c>
      <c r="G36" s="65">
        <v>0</v>
      </c>
      <c r="H36" s="9">
        <f t="shared" si="1"/>
        <v>0</v>
      </c>
      <c r="N36" s="2">
        <v>2</v>
      </c>
      <c r="Z36" s="1">
        <v>1</v>
      </c>
      <c r="AA36" s="1">
        <v>7</v>
      </c>
      <c r="AB36" s="1">
        <v>7</v>
      </c>
      <c r="AY36" s="1">
        <v>2</v>
      </c>
      <c r="AZ36" s="1">
        <f>IF(AY36=1,F36,0)</f>
        <v>0</v>
      </c>
      <c r="BA36" s="1">
        <f>IF(AY36=2,F36,0)</f>
        <v>0</v>
      </c>
      <c r="BB36" s="1">
        <f>IF(AY36=3,F36,0)</f>
        <v>0</v>
      </c>
      <c r="BC36" s="1">
        <f>IF(AY36=4,F36,0)</f>
        <v>0</v>
      </c>
      <c r="BD36" s="1">
        <f>IF(AY36=5,F36,0)</f>
        <v>0</v>
      </c>
      <c r="BZ36" s="3">
        <v>1</v>
      </c>
      <c r="CA36" s="3">
        <v>7</v>
      </c>
      <c r="CY36" s="1">
        <v>1.7000000000000001E-4</v>
      </c>
    </row>
    <row r="37" spans="1:103" s="1" customFormat="1" ht="12.75" x14ac:dyDescent="0.2">
      <c r="A37" s="21">
        <v>31</v>
      </c>
      <c r="B37" s="26" t="s">
        <v>131</v>
      </c>
      <c r="C37" s="11" t="s">
        <v>58</v>
      </c>
      <c r="D37" s="20">
        <v>1</v>
      </c>
      <c r="E37" s="59">
        <v>0</v>
      </c>
      <c r="F37" s="9">
        <f t="shared" si="0"/>
        <v>0</v>
      </c>
      <c r="G37" s="65">
        <v>0</v>
      </c>
      <c r="H37" s="9">
        <f t="shared" si="1"/>
        <v>0</v>
      </c>
      <c r="N37" s="2">
        <v>2</v>
      </c>
      <c r="Z37" s="1">
        <v>1</v>
      </c>
      <c r="AA37" s="1">
        <v>7</v>
      </c>
      <c r="AB37" s="1">
        <v>7</v>
      </c>
      <c r="AY37" s="1">
        <v>2</v>
      </c>
      <c r="AZ37" s="1">
        <f>IF(AY37=1,F37,0)</f>
        <v>0</v>
      </c>
      <c r="BA37" s="1">
        <f>IF(AY37=2,F37,0)</f>
        <v>0</v>
      </c>
      <c r="BB37" s="1">
        <f>IF(AY37=3,F37,0)</f>
        <v>0</v>
      </c>
      <c r="BC37" s="1">
        <f>IF(AY37=4,F37,0)</f>
        <v>0</v>
      </c>
      <c r="BD37" s="1">
        <f>IF(AY37=5,F37,0)</f>
        <v>0</v>
      </c>
      <c r="BZ37" s="3">
        <v>1</v>
      </c>
      <c r="CA37" s="3">
        <v>7</v>
      </c>
      <c r="CY37" s="1">
        <v>0</v>
      </c>
    </row>
    <row r="38" spans="1:103" x14ac:dyDescent="0.25">
      <c r="A38" s="21">
        <v>32</v>
      </c>
      <c r="B38" s="24" t="s">
        <v>132</v>
      </c>
      <c r="C38" s="11" t="s">
        <v>58</v>
      </c>
      <c r="D38" s="20">
        <v>1</v>
      </c>
      <c r="E38" s="59">
        <v>0</v>
      </c>
      <c r="F38" s="9">
        <f t="shared" si="0"/>
        <v>0</v>
      </c>
      <c r="G38" s="65">
        <v>0</v>
      </c>
      <c r="H38" s="9">
        <f t="shared" si="1"/>
        <v>0</v>
      </c>
    </row>
    <row r="39" spans="1:103" s="1" customFormat="1" ht="25.5" x14ac:dyDescent="0.2">
      <c r="A39" s="21">
        <v>33</v>
      </c>
      <c r="B39" s="24" t="s">
        <v>123</v>
      </c>
      <c r="C39" s="11" t="s">
        <v>102</v>
      </c>
      <c r="D39" s="8">
        <v>10</v>
      </c>
      <c r="E39" s="59">
        <v>0</v>
      </c>
      <c r="F39" s="9">
        <f t="shared" si="0"/>
        <v>0</v>
      </c>
      <c r="G39" s="65">
        <v>0</v>
      </c>
      <c r="H39" s="9">
        <f t="shared" si="1"/>
        <v>0</v>
      </c>
      <c r="N39" s="2">
        <v>2</v>
      </c>
      <c r="Z39" s="1">
        <v>1</v>
      </c>
      <c r="AA39" s="1">
        <v>1</v>
      </c>
      <c r="AB39" s="1">
        <v>1</v>
      </c>
      <c r="AY39" s="1">
        <v>1</v>
      </c>
      <c r="AZ39" s="1">
        <f>IF(AY39=1,F39,0)</f>
        <v>0</v>
      </c>
      <c r="BA39" s="1">
        <f>IF(AY39=2,F39,0)</f>
        <v>0</v>
      </c>
      <c r="BB39" s="1">
        <f>IF(AY39=3,F39,0)</f>
        <v>0</v>
      </c>
      <c r="BC39" s="1">
        <f>IF(AY39=4,F39,0)</f>
        <v>0</v>
      </c>
      <c r="BD39" s="1">
        <f>IF(AY39=5,F39,0)</f>
        <v>0</v>
      </c>
      <c r="BZ39" s="3">
        <v>1</v>
      </c>
      <c r="CA39" s="3">
        <v>1</v>
      </c>
      <c r="CY39" s="1">
        <v>2.9199999999999999E-3</v>
      </c>
    </row>
    <row r="40" spans="1:103" x14ac:dyDescent="0.25">
      <c r="A40" s="21">
        <v>34</v>
      </c>
      <c r="B40" s="24" t="s">
        <v>134</v>
      </c>
      <c r="C40" s="11" t="s">
        <v>102</v>
      </c>
      <c r="D40" s="8">
        <v>5</v>
      </c>
      <c r="E40" s="59">
        <v>0</v>
      </c>
      <c r="F40" s="9">
        <f t="shared" si="0"/>
        <v>0</v>
      </c>
      <c r="G40" s="65">
        <v>0</v>
      </c>
      <c r="H40" s="9">
        <f t="shared" si="1"/>
        <v>0</v>
      </c>
    </row>
    <row r="41" spans="1:103" x14ac:dyDescent="0.25">
      <c r="A41" s="21">
        <v>35</v>
      </c>
      <c r="B41" s="24" t="s">
        <v>198</v>
      </c>
      <c r="C41" s="11" t="s">
        <v>58</v>
      </c>
      <c r="D41" s="8">
        <v>1</v>
      </c>
      <c r="E41" s="59">
        <v>0</v>
      </c>
      <c r="F41" s="9">
        <f t="shared" si="0"/>
        <v>0</v>
      </c>
      <c r="G41" s="65">
        <v>0</v>
      </c>
      <c r="H41" s="9">
        <f t="shared" si="1"/>
        <v>0</v>
      </c>
    </row>
    <row r="42" spans="1:103" x14ac:dyDescent="0.25">
      <c r="A42" s="19"/>
      <c r="B42" s="19" t="s">
        <v>156</v>
      </c>
      <c r="C42" s="19"/>
      <c r="D42" s="19"/>
      <c r="E42" s="19"/>
      <c r="F42" s="19"/>
      <c r="G42" s="19"/>
      <c r="H42" s="19"/>
    </row>
    <row r="43" spans="1:103" ht="25.5" x14ac:dyDescent="0.25">
      <c r="A43" s="21">
        <v>36</v>
      </c>
      <c r="B43" s="25" t="s">
        <v>186</v>
      </c>
      <c r="C43" s="11" t="s">
        <v>19</v>
      </c>
      <c r="D43" s="8">
        <v>15</v>
      </c>
      <c r="E43" s="59">
        <v>0</v>
      </c>
      <c r="F43" s="9">
        <f t="shared" si="0"/>
        <v>0</v>
      </c>
      <c r="G43" s="65">
        <v>0</v>
      </c>
      <c r="H43" s="9">
        <f t="shared" si="1"/>
        <v>0</v>
      </c>
    </row>
    <row r="44" spans="1:103" ht="25.5" x14ac:dyDescent="0.25">
      <c r="A44" s="21">
        <v>37</v>
      </c>
      <c r="B44" s="25" t="s">
        <v>188</v>
      </c>
      <c r="C44" s="11" t="s">
        <v>19</v>
      </c>
      <c r="D44" s="8">
        <v>10</v>
      </c>
      <c r="E44" s="59">
        <v>0</v>
      </c>
      <c r="F44" s="9">
        <f t="shared" si="0"/>
        <v>0</v>
      </c>
      <c r="G44" s="65">
        <v>0</v>
      </c>
      <c r="H44" s="9">
        <f t="shared" si="1"/>
        <v>0</v>
      </c>
    </row>
    <row r="45" spans="1:103" ht="25.5" x14ac:dyDescent="0.25">
      <c r="A45" s="21">
        <v>38</v>
      </c>
      <c r="B45" s="25" t="s">
        <v>187</v>
      </c>
      <c r="C45" s="11" t="s">
        <v>19</v>
      </c>
      <c r="D45" s="8">
        <v>30</v>
      </c>
      <c r="E45" s="59">
        <v>0</v>
      </c>
      <c r="F45" s="9">
        <f t="shared" si="0"/>
        <v>0</v>
      </c>
      <c r="G45" s="65">
        <v>0</v>
      </c>
      <c r="H45" s="9">
        <f t="shared" si="1"/>
        <v>0</v>
      </c>
    </row>
    <row r="46" spans="1:103" x14ac:dyDescent="0.25">
      <c r="A46" s="19"/>
      <c r="B46" s="19" t="s">
        <v>161</v>
      </c>
      <c r="C46" s="19"/>
      <c r="D46" s="19"/>
      <c r="E46" s="19"/>
      <c r="F46" s="19"/>
      <c r="G46" s="19"/>
      <c r="H46" s="19"/>
    </row>
    <row r="47" spans="1:103" ht="25.5" x14ac:dyDescent="0.25">
      <c r="A47" s="21">
        <v>39</v>
      </c>
      <c r="B47" s="25" t="s">
        <v>162</v>
      </c>
      <c r="C47" s="11" t="s">
        <v>58</v>
      </c>
      <c r="D47" s="8">
        <v>1</v>
      </c>
      <c r="E47" s="59">
        <v>0</v>
      </c>
      <c r="F47" s="9">
        <f t="shared" si="0"/>
        <v>0</v>
      </c>
      <c r="G47" s="65">
        <v>0</v>
      </c>
      <c r="H47" s="9">
        <f t="shared" si="1"/>
        <v>0</v>
      </c>
    </row>
    <row r="48" spans="1:103" ht="25.5" x14ac:dyDescent="0.25">
      <c r="A48" s="21">
        <v>40</v>
      </c>
      <c r="B48" s="25" t="s">
        <v>163</v>
      </c>
      <c r="C48" s="11" t="s">
        <v>58</v>
      </c>
      <c r="D48" s="8">
        <v>1</v>
      </c>
      <c r="E48" s="59">
        <v>0</v>
      </c>
      <c r="F48" s="9">
        <f t="shared" si="0"/>
        <v>0</v>
      </c>
      <c r="G48" s="65">
        <v>0</v>
      </c>
      <c r="H48" s="9">
        <f t="shared" si="1"/>
        <v>0</v>
      </c>
    </row>
    <row r="49" spans="1:10" ht="25.5" x14ac:dyDescent="0.25">
      <c r="A49" s="21">
        <v>41</v>
      </c>
      <c r="B49" s="25" t="s">
        <v>165</v>
      </c>
      <c r="C49" s="11" t="s">
        <v>58</v>
      </c>
      <c r="D49" s="8">
        <v>1</v>
      </c>
      <c r="E49" s="59">
        <v>0</v>
      </c>
      <c r="F49" s="9">
        <f t="shared" si="0"/>
        <v>0</v>
      </c>
      <c r="G49" s="65">
        <v>0</v>
      </c>
      <c r="H49" s="9">
        <f t="shared" si="1"/>
        <v>0</v>
      </c>
    </row>
    <row r="50" spans="1:10" ht="25.5" x14ac:dyDescent="0.25">
      <c r="A50" s="21">
        <v>42</v>
      </c>
      <c r="B50" s="25" t="s">
        <v>164</v>
      </c>
      <c r="C50" s="11" t="s">
        <v>58</v>
      </c>
      <c r="D50" s="8">
        <v>1</v>
      </c>
      <c r="E50" s="59">
        <v>0</v>
      </c>
      <c r="F50" s="9">
        <f t="shared" si="0"/>
        <v>0</v>
      </c>
      <c r="G50" s="65">
        <v>0</v>
      </c>
      <c r="H50" s="9">
        <f t="shared" si="1"/>
        <v>0</v>
      </c>
    </row>
    <row r="51" spans="1:10" ht="25.5" x14ac:dyDescent="0.25">
      <c r="A51" s="21">
        <v>43</v>
      </c>
      <c r="B51" s="25" t="s">
        <v>166</v>
      </c>
      <c r="C51" s="11" t="s">
        <v>58</v>
      </c>
      <c r="D51" s="8">
        <v>1</v>
      </c>
      <c r="E51" s="59">
        <v>0</v>
      </c>
      <c r="F51" s="9">
        <f t="shared" si="0"/>
        <v>0</v>
      </c>
      <c r="G51" s="65">
        <v>0</v>
      </c>
      <c r="H51" s="9">
        <f t="shared" si="1"/>
        <v>0</v>
      </c>
    </row>
    <row r="52" spans="1:10" ht="25.5" x14ac:dyDescent="0.25">
      <c r="A52" s="21">
        <v>44</v>
      </c>
      <c r="B52" s="25" t="s">
        <v>167</v>
      </c>
      <c r="C52" s="11" t="s">
        <v>58</v>
      </c>
      <c r="D52" s="8">
        <v>1</v>
      </c>
      <c r="E52" s="59">
        <v>0</v>
      </c>
      <c r="F52" s="9">
        <f t="shared" si="0"/>
        <v>0</v>
      </c>
      <c r="G52" s="65">
        <v>0</v>
      </c>
      <c r="H52" s="9">
        <f t="shared" si="1"/>
        <v>0</v>
      </c>
    </row>
    <row r="53" spans="1:10" x14ac:dyDescent="0.25">
      <c r="A53" s="21">
        <v>45</v>
      </c>
      <c r="B53" s="25" t="s">
        <v>168</v>
      </c>
      <c r="C53" s="11" t="s">
        <v>58</v>
      </c>
      <c r="D53" s="8">
        <v>1</v>
      </c>
      <c r="E53" s="59">
        <v>0</v>
      </c>
      <c r="F53" s="9">
        <f t="shared" si="0"/>
        <v>0</v>
      </c>
      <c r="G53" s="65">
        <v>0</v>
      </c>
      <c r="H53" s="9">
        <f t="shared" si="1"/>
        <v>0</v>
      </c>
    </row>
    <row r="54" spans="1:10" ht="25.5" x14ac:dyDescent="0.25">
      <c r="A54" s="21">
        <v>46</v>
      </c>
      <c r="B54" s="25" t="s">
        <v>169</v>
      </c>
      <c r="C54" s="11" t="s">
        <v>58</v>
      </c>
      <c r="D54" s="8">
        <v>1</v>
      </c>
      <c r="E54" s="59">
        <v>0</v>
      </c>
      <c r="F54" s="9">
        <f t="shared" si="0"/>
        <v>0</v>
      </c>
      <c r="G54" s="65">
        <v>0</v>
      </c>
      <c r="H54" s="9">
        <f t="shared" si="1"/>
        <v>0</v>
      </c>
    </row>
    <row r="55" spans="1:10" x14ac:dyDescent="0.25">
      <c r="A55" s="21">
        <v>47</v>
      </c>
      <c r="B55" s="25" t="s">
        <v>171</v>
      </c>
      <c r="C55" s="11" t="s">
        <v>58</v>
      </c>
      <c r="D55" s="8">
        <v>1</v>
      </c>
      <c r="E55" s="59">
        <v>0</v>
      </c>
      <c r="F55" s="9">
        <f t="shared" si="0"/>
        <v>0</v>
      </c>
      <c r="G55" s="65">
        <v>0</v>
      </c>
      <c r="H55" s="9">
        <f t="shared" si="1"/>
        <v>0</v>
      </c>
    </row>
    <row r="56" spans="1:10" x14ac:dyDescent="0.25">
      <c r="A56" s="21">
        <v>48</v>
      </c>
      <c r="B56" s="25" t="s">
        <v>170</v>
      </c>
      <c r="C56" s="11" t="s">
        <v>58</v>
      </c>
      <c r="D56" s="8">
        <v>1</v>
      </c>
      <c r="E56" s="59">
        <v>0</v>
      </c>
      <c r="F56" s="9">
        <f t="shared" si="0"/>
        <v>0</v>
      </c>
      <c r="G56" s="65">
        <v>0</v>
      </c>
      <c r="H56" s="9">
        <f t="shared" si="1"/>
        <v>0</v>
      </c>
    </row>
    <row r="57" spans="1:10" ht="25.5" x14ac:dyDescent="0.25">
      <c r="A57" s="21">
        <v>49</v>
      </c>
      <c r="B57" s="24" t="s">
        <v>123</v>
      </c>
      <c r="C57" s="11" t="s">
        <v>102</v>
      </c>
      <c r="D57" s="8">
        <v>10</v>
      </c>
      <c r="E57" s="59">
        <v>0</v>
      </c>
      <c r="F57" s="9">
        <f t="shared" si="0"/>
        <v>0</v>
      </c>
      <c r="G57" s="65">
        <v>0</v>
      </c>
      <c r="H57" s="9">
        <f t="shared" si="1"/>
        <v>0</v>
      </c>
    </row>
    <row r="58" spans="1:10" x14ac:dyDescent="0.25">
      <c r="A58" s="21">
        <v>50</v>
      </c>
      <c r="B58" s="24" t="s">
        <v>172</v>
      </c>
      <c r="C58" s="11" t="s">
        <v>102</v>
      </c>
      <c r="D58" s="8">
        <v>5</v>
      </c>
      <c r="E58" s="59">
        <v>0</v>
      </c>
      <c r="F58" s="9">
        <f t="shared" si="0"/>
        <v>0</v>
      </c>
      <c r="G58" s="65">
        <v>0</v>
      </c>
      <c r="H58" s="9">
        <f t="shared" si="1"/>
        <v>0</v>
      </c>
    </row>
    <row r="59" spans="1:10" x14ac:dyDescent="0.25">
      <c r="A59" s="21">
        <v>51</v>
      </c>
      <c r="B59" s="25" t="s">
        <v>537</v>
      </c>
      <c r="C59" s="11" t="s">
        <v>173</v>
      </c>
      <c r="D59" s="8">
        <v>50</v>
      </c>
      <c r="E59" s="59">
        <v>0</v>
      </c>
      <c r="F59" s="9">
        <f t="shared" si="0"/>
        <v>0</v>
      </c>
      <c r="G59" s="65">
        <v>0</v>
      </c>
      <c r="H59" s="9">
        <f t="shared" si="1"/>
        <v>0</v>
      </c>
      <c r="J59" s="61"/>
    </row>
    <row r="60" spans="1:10" x14ac:dyDescent="0.25">
      <c r="A60" s="19"/>
      <c r="B60" s="19" t="s">
        <v>157</v>
      </c>
      <c r="C60" s="19"/>
      <c r="D60" s="19"/>
      <c r="E60" s="19"/>
      <c r="F60" s="19"/>
      <c r="G60" s="19"/>
      <c r="H60" s="19"/>
    </row>
    <row r="61" spans="1:10" ht="25.5" x14ac:dyDescent="0.25">
      <c r="A61" s="21">
        <v>52</v>
      </c>
      <c r="B61" s="24" t="s">
        <v>183</v>
      </c>
      <c r="C61" s="11" t="s">
        <v>19</v>
      </c>
      <c r="D61" s="8">
        <v>30</v>
      </c>
      <c r="E61" s="59">
        <v>0</v>
      </c>
      <c r="F61" s="9">
        <f t="shared" si="0"/>
        <v>0</v>
      </c>
      <c r="G61" s="65">
        <v>0</v>
      </c>
      <c r="H61" s="9">
        <f t="shared" si="1"/>
        <v>0</v>
      </c>
    </row>
    <row r="62" spans="1:10" ht="25.5" x14ac:dyDescent="0.25">
      <c r="A62" s="21">
        <v>53</v>
      </c>
      <c r="B62" s="24" t="s">
        <v>184</v>
      </c>
      <c r="C62" s="11" t="s">
        <v>19</v>
      </c>
      <c r="D62" s="8">
        <v>15</v>
      </c>
      <c r="E62" s="59">
        <v>0</v>
      </c>
      <c r="F62" s="9">
        <f t="shared" si="0"/>
        <v>0</v>
      </c>
      <c r="G62" s="65">
        <v>0</v>
      </c>
      <c r="H62" s="9">
        <f t="shared" si="1"/>
        <v>0</v>
      </c>
    </row>
    <row r="63" spans="1:10" ht="25.5" x14ac:dyDescent="0.25">
      <c r="A63" s="21">
        <v>54</v>
      </c>
      <c r="B63" s="24" t="s">
        <v>185</v>
      </c>
      <c r="C63" s="11" t="s">
        <v>19</v>
      </c>
      <c r="D63" s="8">
        <v>10</v>
      </c>
      <c r="E63" s="59">
        <v>0</v>
      </c>
      <c r="F63" s="9">
        <f t="shared" si="0"/>
        <v>0</v>
      </c>
      <c r="G63" s="65">
        <v>0</v>
      </c>
      <c r="H63" s="9">
        <f t="shared" si="1"/>
        <v>0</v>
      </c>
    </row>
    <row r="64" spans="1:10" x14ac:dyDescent="0.25">
      <c r="A64" s="19"/>
      <c r="B64" s="19" t="s">
        <v>189</v>
      </c>
      <c r="C64" s="19"/>
      <c r="D64" s="19"/>
      <c r="E64" s="19"/>
      <c r="F64" s="19"/>
      <c r="G64" s="19"/>
      <c r="H64" s="19"/>
    </row>
    <row r="65" spans="1:8" ht="25.5" x14ac:dyDescent="0.25">
      <c r="A65" s="21">
        <v>55</v>
      </c>
      <c r="B65" s="25" t="s">
        <v>190</v>
      </c>
      <c r="C65" s="11" t="s">
        <v>19</v>
      </c>
      <c r="D65" s="8">
        <v>1</v>
      </c>
      <c r="E65" s="59">
        <v>0</v>
      </c>
      <c r="F65" s="9">
        <f t="shared" si="0"/>
        <v>0</v>
      </c>
      <c r="G65" s="65">
        <v>0</v>
      </c>
      <c r="H65" s="9">
        <f t="shared" si="1"/>
        <v>0</v>
      </c>
    </row>
    <row r="66" spans="1:8" ht="25.5" x14ac:dyDescent="0.25">
      <c r="A66" s="21">
        <v>56</v>
      </c>
      <c r="B66" s="25" t="s">
        <v>191</v>
      </c>
      <c r="C66" s="11" t="s">
        <v>19</v>
      </c>
      <c r="D66" s="8">
        <v>1</v>
      </c>
      <c r="E66" s="59">
        <v>0</v>
      </c>
      <c r="F66" s="9">
        <f t="shared" si="0"/>
        <v>0</v>
      </c>
      <c r="G66" s="65">
        <v>0</v>
      </c>
      <c r="H66" s="9">
        <f t="shared" si="1"/>
        <v>0</v>
      </c>
    </row>
    <row r="67" spans="1:8" x14ac:dyDescent="0.25">
      <c r="A67" s="21">
        <v>57</v>
      </c>
      <c r="B67" s="25" t="s">
        <v>192</v>
      </c>
      <c r="C67" s="11" t="s">
        <v>19</v>
      </c>
      <c r="D67" s="8">
        <v>1</v>
      </c>
      <c r="E67" s="59">
        <v>0</v>
      </c>
      <c r="F67" s="9">
        <f t="shared" si="0"/>
        <v>0</v>
      </c>
      <c r="G67" s="65">
        <v>0</v>
      </c>
      <c r="H67" s="9">
        <f t="shared" si="1"/>
        <v>0</v>
      </c>
    </row>
    <row r="68" spans="1:8" x14ac:dyDescent="0.25">
      <c r="A68" s="21">
        <v>58</v>
      </c>
      <c r="B68" s="25" t="s">
        <v>193</v>
      </c>
      <c r="C68" s="11" t="s">
        <v>19</v>
      </c>
      <c r="D68" s="8">
        <v>1</v>
      </c>
      <c r="E68" s="59">
        <v>0</v>
      </c>
      <c r="F68" s="9">
        <f t="shared" si="0"/>
        <v>0</v>
      </c>
      <c r="G68" s="65">
        <v>0</v>
      </c>
      <c r="H68" s="9">
        <f t="shared" si="1"/>
        <v>0</v>
      </c>
    </row>
    <row r="69" spans="1:8" x14ac:dyDescent="0.25">
      <c r="A69" s="21">
        <v>59</v>
      </c>
      <c r="B69" s="25" t="s">
        <v>194</v>
      </c>
      <c r="C69" s="11" t="s">
        <v>19</v>
      </c>
      <c r="D69" s="8">
        <v>1</v>
      </c>
      <c r="E69" s="59">
        <v>0</v>
      </c>
      <c r="F69" s="9">
        <f t="shared" si="0"/>
        <v>0</v>
      </c>
      <c r="G69" s="65">
        <v>0</v>
      </c>
      <c r="H69" s="9">
        <f t="shared" si="1"/>
        <v>0</v>
      </c>
    </row>
    <row r="70" spans="1:8" x14ac:dyDescent="0.25">
      <c r="A70" s="21">
        <v>60</v>
      </c>
      <c r="B70" s="25" t="s">
        <v>195</v>
      </c>
      <c r="C70" s="11" t="s">
        <v>19</v>
      </c>
      <c r="D70" s="8">
        <v>1</v>
      </c>
      <c r="E70" s="59">
        <v>0</v>
      </c>
      <c r="F70" s="9">
        <f t="shared" si="0"/>
        <v>0</v>
      </c>
      <c r="G70" s="65">
        <v>0</v>
      </c>
      <c r="H70" s="9">
        <f t="shared" si="1"/>
        <v>0</v>
      </c>
    </row>
    <row r="71" spans="1:8" ht="25.5" x14ac:dyDescent="0.25">
      <c r="A71" s="21">
        <v>61</v>
      </c>
      <c r="B71" s="25" t="s">
        <v>196</v>
      </c>
      <c r="C71" s="11" t="s">
        <v>19</v>
      </c>
      <c r="D71" s="8">
        <v>1</v>
      </c>
      <c r="E71" s="59">
        <v>0</v>
      </c>
      <c r="F71" s="9">
        <f t="shared" ref="F71:F115" si="7">D71*E71</f>
        <v>0</v>
      </c>
      <c r="G71" s="65">
        <v>0</v>
      </c>
      <c r="H71" s="9">
        <f t="shared" ref="H71:H117" si="8">F71*G71</f>
        <v>0</v>
      </c>
    </row>
    <row r="72" spans="1:8" x14ac:dyDescent="0.25">
      <c r="A72" s="21">
        <v>62</v>
      </c>
      <c r="B72" s="25" t="s">
        <v>197</v>
      </c>
      <c r="C72" s="11" t="s">
        <v>19</v>
      </c>
      <c r="D72" s="8">
        <v>1</v>
      </c>
      <c r="E72" s="59">
        <v>0</v>
      </c>
      <c r="F72" s="9">
        <f t="shared" si="7"/>
        <v>0</v>
      </c>
      <c r="G72" s="65">
        <v>0</v>
      </c>
      <c r="H72" s="9">
        <f t="shared" si="8"/>
        <v>0</v>
      </c>
    </row>
    <row r="73" spans="1:8" ht="25.5" x14ac:dyDescent="0.25">
      <c r="A73" s="21">
        <v>63</v>
      </c>
      <c r="B73" s="24" t="s">
        <v>123</v>
      </c>
      <c r="C73" s="11" t="s">
        <v>102</v>
      </c>
      <c r="D73" s="8">
        <v>10</v>
      </c>
      <c r="E73" s="59">
        <v>0</v>
      </c>
      <c r="F73" s="9">
        <f t="shared" si="7"/>
        <v>0</v>
      </c>
      <c r="G73" s="65">
        <v>0</v>
      </c>
      <c r="H73" s="9">
        <f t="shared" si="8"/>
        <v>0</v>
      </c>
    </row>
    <row r="74" spans="1:8" x14ac:dyDescent="0.25">
      <c r="A74" s="21">
        <v>64</v>
      </c>
      <c r="B74" s="24" t="s">
        <v>172</v>
      </c>
      <c r="C74" s="11" t="s">
        <v>102</v>
      </c>
      <c r="D74" s="8">
        <v>5</v>
      </c>
      <c r="E74" s="59">
        <v>0</v>
      </c>
      <c r="F74" s="9">
        <f t="shared" si="7"/>
        <v>0</v>
      </c>
      <c r="G74" s="65">
        <v>0</v>
      </c>
      <c r="H74" s="9">
        <f t="shared" si="8"/>
        <v>0</v>
      </c>
    </row>
    <row r="75" spans="1:8" x14ac:dyDescent="0.25">
      <c r="A75" s="19"/>
      <c r="B75" s="19" t="s">
        <v>158</v>
      </c>
      <c r="C75" s="19"/>
      <c r="D75" s="19"/>
      <c r="E75" s="19"/>
      <c r="F75" s="19"/>
      <c r="G75" s="19"/>
      <c r="H75" s="19"/>
    </row>
    <row r="76" spans="1:8" ht="25.5" x14ac:dyDescent="0.25">
      <c r="A76" s="21">
        <v>65</v>
      </c>
      <c r="B76" s="50" t="s">
        <v>199</v>
      </c>
      <c r="C76" s="11" t="s">
        <v>19</v>
      </c>
      <c r="D76" s="8">
        <v>15</v>
      </c>
      <c r="E76" s="59">
        <v>0</v>
      </c>
      <c r="F76" s="9">
        <f t="shared" si="7"/>
        <v>0</v>
      </c>
      <c r="G76" s="65">
        <v>0</v>
      </c>
      <c r="H76" s="9">
        <f t="shared" si="8"/>
        <v>0</v>
      </c>
    </row>
    <row r="77" spans="1:8" ht="25.5" x14ac:dyDescent="0.25">
      <c r="A77" s="21">
        <v>66</v>
      </c>
      <c r="B77" s="50" t="s">
        <v>200</v>
      </c>
      <c r="C77" s="11" t="s">
        <v>19</v>
      </c>
      <c r="D77" s="8">
        <v>10</v>
      </c>
      <c r="E77" s="59">
        <v>0</v>
      </c>
      <c r="F77" s="9">
        <f t="shared" si="7"/>
        <v>0</v>
      </c>
      <c r="G77" s="65">
        <v>0</v>
      </c>
      <c r="H77" s="9">
        <f t="shared" si="8"/>
        <v>0</v>
      </c>
    </row>
    <row r="78" spans="1:8" ht="25.5" x14ac:dyDescent="0.25">
      <c r="A78" s="21">
        <v>67</v>
      </c>
      <c r="B78" s="24" t="s">
        <v>211</v>
      </c>
      <c r="C78" s="11" t="s">
        <v>19</v>
      </c>
      <c r="D78" s="8">
        <v>5</v>
      </c>
      <c r="E78" s="59">
        <v>0</v>
      </c>
      <c r="F78" s="9">
        <f t="shared" si="7"/>
        <v>0</v>
      </c>
      <c r="G78" s="65">
        <v>0</v>
      </c>
      <c r="H78" s="9">
        <f t="shared" si="8"/>
        <v>0</v>
      </c>
    </row>
    <row r="79" spans="1:8" ht="25.5" x14ac:dyDescent="0.25">
      <c r="A79" s="21">
        <v>68</v>
      </c>
      <c r="B79" s="24" t="s">
        <v>210</v>
      </c>
      <c r="C79" s="11" t="s">
        <v>19</v>
      </c>
      <c r="D79" s="8">
        <v>5</v>
      </c>
      <c r="E79" s="59">
        <v>0</v>
      </c>
      <c r="F79" s="9">
        <f t="shared" si="7"/>
        <v>0</v>
      </c>
      <c r="G79" s="65">
        <v>0</v>
      </c>
      <c r="H79" s="9">
        <f t="shared" si="8"/>
        <v>0</v>
      </c>
    </row>
    <row r="80" spans="1:8" x14ac:dyDescent="0.25">
      <c r="A80" s="19"/>
      <c r="B80" s="19" t="s">
        <v>206</v>
      </c>
      <c r="C80" s="19"/>
      <c r="D80" s="19"/>
      <c r="E80" s="19"/>
      <c r="F80" s="19"/>
      <c r="G80" s="19"/>
      <c r="H80" s="19"/>
    </row>
    <row r="81" spans="1:8" x14ac:dyDescent="0.25">
      <c r="A81" s="21">
        <v>69</v>
      </c>
      <c r="B81" s="25" t="s">
        <v>201</v>
      </c>
      <c r="C81" s="11" t="s">
        <v>58</v>
      </c>
      <c r="D81" s="8">
        <v>1</v>
      </c>
      <c r="E81" s="59">
        <v>0</v>
      </c>
      <c r="F81" s="9">
        <f t="shared" si="7"/>
        <v>0</v>
      </c>
      <c r="G81" s="65">
        <v>0</v>
      </c>
      <c r="H81" s="9">
        <f t="shared" si="8"/>
        <v>0</v>
      </c>
    </row>
    <row r="82" spans="1:8" x14ac:dyDescent="0.25">
      <c r="A82" s="21">
        <v>70</v>
      </c>
      <c r="B82" s="25" t="s">
        <v>202</v>
      </c>
      <c r="C82" s="11" t="s">
        <v>58</v>
      </c>
      <c r="D82" s="8">
        <v>1</v>
      </c>
      <c r="E82" s="59">
        <v>0</v>
      </c>
      <c r="F82" s="9">
        <f t="shared" si="7"/>
        <v>0</v>
      </c>
      <c r="G82" s="65">
        <v>0</v>
      </c>
      <c r="H82" s="9">
        <f t="shared" si="8"/>
        <v>0</v>
      </c>
    </row>
    <row r="83" spans="1:8" x14ac:dyDescent="0.25">
      <c r="A83" s="21">
        <v>71</v>
      </c>
      <c r="B83" s="25" t="s">
        <v>203</v>
      </c>
      <c r="C83" s="11" t="s">
        <v>58</v>
      </c>
      <c r="D83" s="8">
        <v>1</v>
      </c>
      <c r="E83" s="59">
        <v>0</v>
      </c>
      <c r="F83" s="9">
        <f t="shared" si="7"/>
        <v>0</v>
      </c>
      <c r="G83" s="65">
        <v>0</v>
      </c>
      <c r="H83" s="9">
        <f t="shared" si="8"/>
        <v>0</v>
      </c>
    </row>
    <row r="84" spans="1:8" x14ac:dyDescent="0.25">
      <c r="A84" s="21">
        <v>72</v>
      </c>
      <c r="B84" s="27" t="s">
        <v>204</v>
      </c>
      <c r="C84" s="11" t="s">
        <v>58</v>
      </c>
      <c r="D84" s="8">
        <v>1</v>
      </c>
      <c r="E84" s="59">
        <v>0</v>
      </c>
      <c r="F84" s="9">
        <f t="shared" si="7"/>
        <v>0</v>
      </c>
      <c r="G84" s="65">
        <v>0</v>
      </c>
      <c r="H84" s="9">
        <f t="shared" si="8"/>
        <v>0</v>
      </c>
    </row>
    <row r="85" spans="1:8" x14ac:dyDescent="0.25">
      <c r="A85" s="21">
        <v>73</v>
      </c>
      <c r="B85" s="25" t="s">
        <v>205</v>
      </c>
      <c r="C85" s="11" t="s">
        <v>58</v>
      </c>
      <c r="D85" s="8">
        <v>1</v>
      </c>
      <c r="E85" s="59">
        <v>0</v>
      </c>
      <c r="F85" s="9">
        <f t="shared" si="7"/>
        <v>0</v>
      </c>
      <c r="G85" s="65">
        <v>0</v>
      </c>
      <c r="H85" s="9">
        <f t="shared" si="8"/>
        <v>0</v>
      </c>
    </row>
    <row r="86" spans="1:8" x14ac:dyDescent="0.25">
      <c r="A86" s="21">
        <v>74</v>
      </c>
      <c r="B86" s="25" t="s">
        <v>207</v>
      </c>
      <c r="C86" s="11" t="s">
        <v>58</v>
      </c>
      <c r="D86" s="8">
        <v>1</v>
      </c>
      <c r="E86" s="59">
        <v>0</v>
      </c>
      <c r="F86" s="9">
        <f t="shared" si="7"/>
        <v>0</v>
      </c>
      <c r="G86" s="65">
        <v>0</v>
      </c>
      <c r="H86" s="9">
        <f t="shared" si="8"/>
        <v>0</v>
      </c>
    </row>
    <row r="87" spans="1:8" x14ac:dyDescent="0.25">
      <c r="A87" s="21">
        <v>75</v>
      </c>
      <c r="B87" s="25" t="s">
        <v>208</v>
      </c>
      <c r="C87" s="11" t="s">
        <v>58</v>
      </c>
      <c r="D87" s="8">
        <v>1</v>
      </c>
      <c r="E87" s="59">
        <v>0</v>
      </c>
      <c r="F87" s="9">
        <f t="shared" si="7"/>
        <v>0</v>
      </c>
      <c r="G87" s="65">
        <v>0</v>
      </c>
      <c r="H87" s="9">
        <f t="shared" si="8"/>
        <v>0</v>
      </c>
    </row>
    <row r="88" spans="1:8" x14ac:dyDescent="0.25">
      <c r="A88" s="21">
        <v>76</v>
      </c>
      <c r="B88" s="25" t="s">
        <v>209</v>
      </c>
      <c r="C88" s="11" t="s">
        <v>58</v>
      </c>
      <c r="D88" s="8">
        <v>1</v>
      </c>
      <c r="E88" s="59">
        <v>0</v>
      </c>
      <c r="F88" s="9">
        <f t="shared" si="7"/>
        <v>0</v>
      </c>
      <c r="G88" s="65">
        <v>0</v>
      </c>
      <c r="H88" s="9">
        <f t="shared" si="8"/>
        <v>0</v>
      </c>
    </row>
    <row r="89" spans="1:8" x14ac:dyDescent="0.25">
      <c r="A89" s="21">
        <v>77</v>
      </c>
      <c r="B89" s="25" t="s">
        <v>212</v>
      </c>
      <c r="C89" s="11" t="s">
        <v>58</v>
      </c>
      <c r="D89" s="8">
        <v>1</v>
      </c>
      <c r="E89" s="59">
        <v>0</v>
      </c>
      <c r="F89" s="9">
        <f t="shared" si="7"/>
        <v>0</v>
      </c>
      <c r="G89" s="65">
        <v>0</v>
      </c>
      <c r="H89" s="9">
        <f t="shared" si="8"/>
        <v>0</v>
      </c>
    </row>
    <row r="90" spans="1:8" x14ac:dyDescent="0.25">
      <c r="A90" s="21">
        <v>78</v>
      </c>
      <c r="B90" s="25" t="s">
        <v>213</v>
      </c>
      <c r="C90" s="11" t="s">
        <v>58</v>
      </c>
      <c r="D90" s="8">
        <v>1</v>
      </c>
      <c r="E90" s="59">
        <v>0</v>
      </c>
      <c r="F90" s="9">
        <f t="shared" si="7"/>
        <v>0</v>
      </c>
      <c r="G90" s="65">
        <v>0</v>
      </c>
      <c r="H90" s="9">
        <f t="shared" si="8"/>
        <v>0</v>
      </c>
    </row>
    <row r="91" spans="1:8" x14ac:dyDescent="0.25">
      <c r="A91" s="21">
        <v>79</v>
      </c>
      <c r="B91" s="25" t="s">
        <v>214</v>
      </c>
      <c r="C91" s="11" t="s">
        <v>58</v>
      </c>
      <c r="D91" s="8">
        <v>1</v>
      </c>
      <c r="E91" s="59">
        <v>0</v>
      </c>
      <c r="F91" s="9">
        <f t="shared" si="7"/>
        <v>0</v>
      </c>
      <c r="G91" s="65">
        <v>0</v>
      </c>
      <c r="H91" s="9">
        <f t="shared" si="8"/>
        <v>0</v>
      </c>
    </row>
    <row r="92" spans="1:8" x14ac:dyDescent="0.25">
      <c r="A92" s="21">
        <v>80</v>
      </c>
      <c r="B92" s="25" t="s">
        <v>215</v>
      </c>
      <c r="C92" s="11" t="s">
        <v>58</v>
      </c>
      <c r="D92" s="8">
        <v>1</v>
      </c>
      <c r="E92" s="59">
        <v>0</v>
      </c>
      <c r="F92" s="9">
        <f t="shared" si="7"/>
        <v>0</v>
      </c>
      <c r="G92" s="65">
        <v>0</v>
      </c>
      <c r="H92" s="9">
        <f t="shared" si="8"/>
        <v>0</v>
      </c>
    </row>
    <row r="93" spans="1:8" x14ac:dyDescent="0.25">
      <c r="A93" s="21">
        <v>81</v>
      </c>
      <c r="B93" s="25" t="s">
        <v>216</v>
      </c>
      <c r="C93" s="11" t="s">
        <v>58</v>
      </c>
      <c r="D93" s="8">
        <v>1</v>
      </c>
      <c r="E93" s="59">
        <v>0</v>
      </c>
      <c r="F93" s="9">
        <f t="shared" si="7"/>
        <v>0</v>
      </c>
      <c r="G93" s="65">
        <v>0</v>
      </c>
      <c r="H93" s="9">
        <f t="shared" si="8"/>
        <v>0</v>
      </c>
    </row>
    <row r="94" spans="1:8" ht="25.5" x14ac:dyDescent="0.25">
      <c r="A94" s="21">
        <v>82</v>
      </c>
      <c r="B94" s="25" t="s">
        <v>217</v>
      </c>
      <c r="C94" s="11" t="s">
        <v>58</v>
      </c>
      <c r="D94" s="8">
        <v>1</v>
      </c>
      <c r="E94" s="59">
        <v>0</v>
      </c>
      <c r="F94" s="9">
        <f t="shared" si="7"/>
        <v>0</v>
      </c>
      <c r="G94" s="65">
        <v>0</v>
      </c>
      <c r="H94" s="9">
        <f t="shared" si="8"/>
        <v>0</v>
      </c>
    </row>
    <row r="95" spans="1:8" ht="25.5" x14ac:dyDescent="0.25">
      <c r="A95" s="21">
        <v>83</v>
      </c>
      <c r="B95" s="25" t="s">
        <v>218</v>
      </c>
      <c r="C95" s="11" t="s">
        <v>58</v>
      </c>
      <c r="D95" s="8">
        <v>1</v>
      </c>
      <c r="E95" s="59">
        <v>0</v>
      </c>
      <c r="F95" s="9">
        <f t="shared" si="7"/>
        <v>0</v>
      </c>
      <c r="G95" s="65">
        <v>0</v>
      </c>
      <c r="H95" s="9">
        <f t="shared" si="8"/>
        <v>0</v>
      </c>
    </row>
    <row r="96" spans="1:8" ht="25.5" x14ac:dyDescent="0.25">
      <c r="A96" s="21">
        <v>84</v>
      </c>
      <c r="B96" s="25" t="s">
        <v>219</v>
      </c>
      <c r="C96" s="11" t="s">
        <v>58</v>
      </c>
      <c r="D96" s="8">
        <v>1</v>
      </c>
      <c r="E96" s="59">
        <v>0</v>
      </c>
      <c r="F96" s="9">
        <f t="shared" si="7"/>
        <v>0</v>
      </c>
      <c r="G96" s="65">
        <v>0</v>
      </c>
      <c r="H96" s="9">
        <f t="shared" si="8"/>
        <v>0</v>
      </c>
    </row>
    <row r="97" spans="1:8" x14ac:dyDescent="0.25">
      <c r="A97" s="21">
        <v>85</v>
      </c>
      <c r="B97" s="25" t="s">
        <v>220</v>
      </c>
      <c r="C97" s="11" t="s">
        <v>58</v>
      </c>
      <c r="D97" s="8">
        <v>1</v>
      </c>
      <c r="E97" s="59">
        <v>0</v>
      </c>
      <c r="F97" s="9">
        <f t="shared" si="7"/>
        <v>0</v>
      </c>
      <c r="G97" s="65">
        <v>0</v>
      </c>
      <c r="H97" s="9">
        <f t="shared" si="8"/>
        <v>0</v>
      </c>
    </row>
    <row r="98" spans="1:8" x14ac:dyDescent="0.25">
      <c r="A98" s="21">
        <v>86</v>
      </c>
      <c r="B98" s="25" t="s">
        <v>221</v>
      </c>
      <c r="C98" s="11" t="s">
        <v>58</v>
      </c>
      <c r="D98" s="8">
        <v>1</v>
      </c>
      <c r="E98" s="59">
        <v>0</v>
      </c>
      <c r="F98" s="9">
        <f t="shared" si="7"/>
        <v>0</v>
      </c>
      <c r="G98" s="65">
        <v>0</v>
      </c>
      <c r="H98" s="9">
        <f t="shared" si="8"/>
        <v>0</v>
      </c>
    </row>
    <row r="99" spans="1:8" x14ac:dyDescent="0.25">
      <c r="A99" s="21">
        <v>87</v>
      </c>
      <c r="B99" s="25" t="s">
        <v>222</v>
      </c>
      <c r="C99" s="11" t="s">
        <v>58</v>
      </c>
      <c r="D99" s="8">
        <v>1</v>
      </c>
      <c r="E99" s="59">
        <v>0</v>
      </c>
      <c r="F99" s="9">
        <f t="shared" si="7"/>
        <v>0</v>
      </c>
      <c r="G99" s="65">
        <v>0</v>
      </c>
      <c r="H99" s="9">
        <f t="shared" si="8"/>
        <v>0</v>
      </c>
    </row>
    <row r="100" spans="1:8" ht="25.5" x14ac:dyDescent="0.25">
      <c r="A100" s="21">
        <v>88</v>
      </c>
      <c r="B100" s="25" t="s">
        <v>223</v>
      </c>
      <c r="C100" s="11" t="s">
        <v>58</v>
      </c>
      <c r="D100" s="8">
        <v>1</v>
      </c>
      <c r="E100" s="59">
        <v>0</v>
      </c>
      <c r="F100" s="9">
        <f t="shared" si="7"/>
        <v>0</v>
      </c>
      <c r="G100" s="65">
        <v>0</v>
      </c>
      <c r="H100" s="9">
        <f t="shared" si="8"/>
        <v>0</v>
      </c>
    </row>
    <row r="101" spans="1:8" ht="25.5" x14ac:dyDescent="0.25">
      <c r="A101" s="21">
        <v>89</v>
      </c>
      <c r="B101" s="25" t="s">
        <v>224</v>
      </c>
      <c r="C101" s="11" t="s">
        <v>58</v>
      </c>
      <c r="D101" s="8">
        <v>1</v>
      </c>
      <c r="E101" s="59">
        <v>0</v>
      </c>
      <c r="F101" s="9">
        <f t="shared" si="7"/>
        <v>0</v>
      </c>
      <c r="G101" s="65">
        <v>0</v>
      </c>
      <c r="H101" s="9">
        <f t="shared" si="8"/>
        <v>0</v>
      </c>
    </row>
    <row r="102" spans="1:8" ht="25.5" x14ac:dyDescent="0.25">
      <c r="A102" s="21">
        <v>90</v>
      </c>
      <c r="B102" s="25" t="s">
        <v>225</v>
      </c>
      <c r="C102" s="11" t="s">
        <v>58</v>
      </c>
      <c r="D102" s="8">
        <v>1</v>
      </c>
      <c r="E102" s="59">
        <v>0</v>
      </c>
      <c r="F102" s="9">
        <f t="shared" si="7"/>
        <v>0</v>
      </c>
      <c r="G102" s="65">
        <v>0</v>
      </c>
      <c r="H102" s="9">
        <f t="shared" si="8"/>
        <v>0</v>
      </c>
    </row>
    <row r="103" spans="1:8" x14ac:dyDescent="0.25">
      <c r="A103" s="21">
        <v>91</v>
      </c>
      <c r="B103" s="24" t="s">
        <v>172</v>
      </c>
      <c r="C103" s="11" t="s">
        <v>102</v>
      </c>
      <c r="D103" s="8">
        <v>5</v>
      </c>
      <c r="E103" s="59">
        <v>0</v>
      </c>
      <c r="F103" s="9">
        <f t="shared" si="7"/>
        <v>0</v>
      </c>
      <c r="G103" s="65">
        <v>0</v>
      </c>
      <c r="H103" s="9">
        <f t="shared" si="8"/>
        <v>0</v>
      </c>
    </row>
    <row r="104" spans="1:8" x14ac:dyDescent="0.25">
      <c r="A104" s="21">
        <v>92</v>
      </c>
      <c r="B104" s="17" t="s">
        <v>123</v>
      </c>
      <c r="C104" s="11" t="s">
        <v>102</v>
      </c>
      <c r="D104" s="8">
        <v>10</v>
      </c>
      <c r="E104" s="59">
        <v>0</v>
      </c>
      <c r="F104" s="9">
        <f t="shared" si="7"/>
        <v>0</v>
      </c>
      <c r="G104" s="65">
        <v>0</v>
      </c>
      <c r="H104" s="9">
        <f t="shared" si="8"/>
        <v>0</v>
      </c>
    </row>
    <row r="105" spans="1:8" x14ac:dyDescent="0.25">
      <c r="A105" s="19"/>
      <c r="B105" s="19" t="s">
        <v>114</v>
      </c>
      <c r="C105" s="19"/>
      <c r="D105" s="19"/>
      <c r="E105" s="19"/>
      <c r="F105" s="19"/>
      <c r="G105" s="19"/>
      <c r="H105" s="19"/>
    </row>
    <row r="106" spans="1:8" x14ac:dyDescent="0.25">
      <c r="A106" s="21">
        <v>93</v>
      </c>
      <c r="B106" s="22" t="s">
        <v>115</v>
      </c>
      <c r="C106" s="11" t="s">
        <v>58</v>
      </c>
      <c r="D106" s="8">
        <v>1</v>
      </c>
      <c r="E106" s="59">
        <v>0</v>
      </c>
      <c r="F106" s="9">
        <f t="shared" si="7"/>
        <v>0</v>
      </c>
      <c r="G106" s="65">
        <v>0</v>
      </c>
      <c r="H106" s="9">
        <f t="shared" si="8"/>
        <v>0</v>
      </c>
    </row>
    <row r="107" spans="1:8" x14ac:dyDescent="0.25">
      <c r="A107" s="21">
        <v>94</v>
      </c>
      <c r="B107" s="18" t="s">
        <v>116</v>
      </c>
      <c r="C107" s="11" t="s">
        <v>58</v>
      </c>
      <c r="D107" s="8">
        <v>1</v>
      </c>
      <c r="E107" s="59">
        <v>0</v>
      </c>
      <c r="F107" s="9">
        <f t="shared" si="7"/>
        <v>0</v>
      </c>
      <c r="G107" s="65">
        <v>0</v>
      </c>
      <c r="H107" s="9">
        <f t="shared" si="8"/>
        <v>0</v>
      </c>
    </row>
    <row r="108" spans="1:8" x14ac:dyDescent="0.25">
      <c r="A108" s="21">
        <v>95</v>
      </c>
      <c r="B108" s="18" t="s">
        <v>117</v>
      </c>
      <c r="C108" s="11" t="s">
        <v>58</v>
      </c>
      <c r="D108" s="8">
        <v>1</v>
      </c>
      <c r="E108" s="59">
        <v>0</v>
      </c>
      <c r="F108" s="9">
        <f t="shared" si="7"/>
        <v>0</v>
      </c>
      <c r="G108" s="65">
        <v>0</v>
      </c>
      <c r="H108" s="9">
        <f t="shared" si="8"/>
        <v>0</v>
      </c>
    </row>
    <row r="109" spans="1:8" x14ac:dyDescent="0.25">
      <c r="A109" s="21">
        <v>96</v>
      </c>
      <c r="B109" s="22" t="s">
        <v>118</v>
      </c>
      <c r="C109" s="11" t="s">
        <v>58</v>
      </c>
      <c r="D109" s="8">
        <v>1</v>
      </c>
      <c r="E109" s="59">
        <v>0</v>
      </c>
      <c r="F109" s="9">
        <f t="shared" si="7"/>
        <v>0</v>
      </c>
      <c r="G109" s="65">
        <v>0</v>
      </c>
      <c r="H109" s="9">
        <f t="shared" si="8"/>
        <v>0</v>
      </c>
    </row>
    <row r="110" spans="1:8" x14ac:dyDescent="0.25">
      <c r="A110" s="21">
        <v>97</v>
      </c>
      <c r="B110" s="22" t="s">
        <v>119</v>
      </c>
      <c r="C110" s="11" t="s">
        <v>58</v>
      </c>
      <c r="D110" s="8">
        <v>1</v>
      </c>
      <c r="E110" s="59">
        <v>0</v>
      </c>
      <c r="F110" s="9">
        <f t="shared" si="7"/>
        <v>0</v>
      </c>
      <c r="G110" s="65">
        <v>0</v>
      </c>
      <c r="H110" s="9">
        <f t="shared" si="8"/>
        <v>0</v>
      </c>
    </row>
    <row r="111" spans="1:8" x14ac:dyDescent="0.25">
      <c r="A111" s="21">
        <v>98</v>
      </c>
      <c r="B111" s="22" t="s">
        <v>120</v>
      </c>
      <c r="C111" s="11" t="s">
        <v>58</v>
      </c>
      <c r="D111" s="8">
        <v>1</v>
      </c>
      <c r="E111" s="59">
        <v>0</v>
      </c>
      <c r="F111" s="9">
        <f t="shared" si="7"/>
        <v>0</v>
      </c>
      <c r="G111" s="65">
        <v>0</v>
      </c>
      <c r="H111" s="9">
        <f t="shared" si="8"/>
        <v>0</v>
      </c>
    </row>
    <row r="112" spans="1:8" x14ac:dyDescent="0.25">
      <c r="A112" s="21">
        <v>99</v>
      </c>
      <c r="B112" s="22" t="s">
        <v>121</v>
      </c>
      <c r="C112" s="11" t="s">
        <v>58</v>
      </c>
      <c r="D112" s="8">
        <v>1</v>
      </c>
      <c r="E112" s="59">
        <v>0</v>
      </c>
      <c r="F112" s="9">
        <f t="shared" si="7"/>
        <v>0</v>
      </c>
      <c r="G112" s="65">
        <v>0</v>
      </c>
      <c r="H112" s="9">
        <f t="shared" si="8"/>
        <v>0</v>
      </c>
    </row>
    <row r="113" spans="1:8" x14ac:dyDescent="0.25">
      <c r="A113" s="21">
        <v>100</v>
      </c>
      <c r="B113" s="22" t="s">
        <v>122</v>
      </c>
      <c r="C113" s="11" t="s">
        <v>58</v>
      </c>
      <c r="D113" s="8">
        <v>1</v>
      </c>
      <c r="E113" s="59">
        <v>0</v>
      </c>
      <c r="F113" s="9">
        <f t="shared" si="7"/>
        <v>0</v>
      </c>
      <c r="G113" s="65">
        <v>0</v>
      </c>
      <c r="H113" s="9">
        <f t="shared" si="8"/>
        <v>0</v>
      </c>
    </row>
    <row r="114" spans="1:8" x14ac:dyDescent="0.25">
      <c r="A114" s="19"/>
      <c r="B114" s="19" t="s">
        <v>226</v>
      </c>
      <c r="C114" s="19"/>
      <c r="D114" s="19"/>
      <c r="E114" s="19"/>
      <c r="F114" s="19"/>
      <c r="G114" s="19"/>
      <c r="H114" s="19"/>
    </row>
    <row r="115" spans="1:8" x14ac:dyDescent="0.25">
      <c r="A115" s="21">
        <v>101</v>
      </c>
      <c r="B115" s="22" t="s">
        <v>228</v>
      </c>
      <c r="C115" s="11" t="s">
        <v>227</v>
      </c>
      <c r="D115" s="8">
        <v>100</v>
      </c>
      <c r="E115" s="59">
        <v>0</v>
      </c>
      <c r="F115" s="9">
        <f t="shared" si="7"/>
        <v>0</v>
      </c>
      <c r="G115" s="65">
        <v>0</v>
      </c>
      <c r="H115" s="9">
        <f t="shared" si="8"/>
        <v>0</v>
      </c>
    </row>
    <row r="116" spans="1:8" x14ac:dyDescent="0.25">
      <c r="A116" s="19"/>
      <c r="B116" s="19" t="s">
        <v>513</v>
      </c>
      <c r="C116" s="19"/>
      <c r="D116" s="19"/>
      <c r="E116" s="19"/>
      <c r="F116" s="19"/>
      <c r="G116" s="19"/>
      <c r="H116" s="19"/>
    </row>
    <row r="117" spans="1:8" x14ac:dyDescent="0.25">
      <c r="A117" s="40">
        <v>102</v>
      </c>
      <c r="B117" s="22" t="s">
        <v>511</v>
      </c>
      <c r="C117" s="11" t="s">
        <v>102</v>
      </c>
      <c r="D117" s="8">
        <v>10</v>
      </c>
      <c r="E117" s="59">
        <v>0</v>
      </c>
      <c r="F117" s="9">
        <f>D117*E117</f>
        <v>0</v>
      </c>
      <c r="G117" s="65">
        <v>0</v>
      </c>
      <c r="H117" s="9">
        <f t="shared" si="8"/>
        <v>0</v>
      </c>
    </row>
    <row r="119" spans="1:8" ht="18.75" x14ac:dyDescent="0.3">
      <c r="A119" s="48" t="s">
        <v>514</v>
      </c>
      <c r="B119" s="47"/>
      <c r="C119" s="47"/>
      <c r="D119" s="47"/>
      <c r="E119" s="47"/>
      <c r="F119" s="49">
        <f>SUM(F6:F118)</f>
        <v>0</v>
      </c>
      <c r="G119" s="47"/>
      <c r="H119" s="49">
        <f>SUM(H6:H118)</f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22"/>
  <sheetViews>
    <sheetView topLeftCell="A8" workbookViewId="0">
      <selection activeCell="B25" sqref="B25"/>
    </sheetView>
  </sheetViews>
  <sheetFormatPr defaultRowHeight="15" x14ac:dyDescent="0.25"/>
  <cols>
    <col min="2" max="2" width="56.140625" customWidth="1"/>
    <col min="4" max="4" width="14.140625" customWidth="1"/>
    <col min="6" max="6" width="10" bestFit="1" customWidth="1"/>
  </cols>
  <sheetData>
    <row r="2" spans="1:103" ht="18.75" x14ac:dyDescent="0.3">
      <c r="B2" s="23" t="s">
        <v>229</v>
      </c>
    </row>
    <row r="4" spans="1:103" s="1" customFormat="1" ht="36" x14ac:dyDescent="0.2">
      <c r="A4" s="12" t="s">
        <v>63</v>
      </c>
      <c r="B4" s="13" t="s">
        <v>64</v>
      </c>
      <c r="C4" s="13" t="s">
        <v>65</v>
      </c>
      <c r="D4" s="14" t="s">
        <v>66</v>
      </c>
      <c r="E4" s="13" t="s">
        <v>67</v>
      </c>
      <c r="F4" s="15" t="s">
        <v>68</v>
      </c>
      <c r="G4" s="67" t="s">
        <v>542</v>
      </c>
      <c r="H4" s="67" t="s">
        <v>543</v>
      </c>
    </row>
    <row r="5" spans="1:103" x14ac:dyDescent="0.25">
      <c r="A5" s="4"/>
      <c r="B5" s="4" t="s">
        <v>230</v>
      </c>
      <c r="C5" s="4"/>
      <c r="D5" s="4"/>
      <c r="E5" s="4"/>
      <c r="F5" s="4"/>
      <c r="G5" s="19"/>
      <c r="H5" s="19"/>
    </row>
    <row r="6" spans="1:103" s="1" customFormat="1" ht="25.5" x14ac:dyDescent="0.2">
      <c r="A6" s="21">
        <v>1</v>
      </c>
      <c r="B6" s="25" t="s">
        <v>395</v>
      </c>
      <c r="C6" s="7" t="s">
        <v>1</v>
      </c>
      <c r="D6" s="8">
        <v>25</v>
      </c>
      <c r="E6" s="59">
        <v>0</v>
      </c>
      <c r="F6" s="9">
        <f>D6*E6</f>
        <v>0</v>
      </c>
      <c r="G6" s="65">
        <v>0</v>
      </c>
      <c r="H6" s="9">
        <f>F6*G6</f>
        <v>0</v>
      </c>
      <c r="N6" s="2">
        <v>2</v>
      </c>
      <c r="Z6" s="1">
        <v>1</v>
      </c>
      <c r="AA6" s="1">
        <v>7</v>
      </c>
      <c r="AB6" s="1">
        <v>7</v>
      </c>
      <c r="AY6" s="1">
        <v>2</v>
      </c>
      <c r="AZ6" s="1">
        <f>IF(AY6=1,F6,0)</f>
        <v>0</v>
      </c>
      <c r="BA6" s="1">
        <f>IF(AY6=2,F6,0)</f>
        <v>0</v>
      </c>
      <c r="BB6" s="1">
        <f>IF(AY6=3,F6,0)</f>
        <v>0</v>
      </c>
      <c r="BC6" s="1">
        <f>IF(AY6=4,F6,0)</f>
        <v>0</v>
      </c>
      <c r="BD6" s="1">
        <f>IF(AY6=5,F6,0)</f>
        <v>0</v>
      </c>
      <c r="BZ6" s="3">
        <v>1</v>
      </c>
      <c r="CA6" s="3">
        <v>7</v>
      </c>
      <c r="CY6" s="1">
        <v>4.6000000000000001E-4</v>
      </c>
    </row>
    <row r="7" spans="1:103" s="1" customFormat="1" ht="25.5" x14ac:dyDescent="0.2">
      <c r="A7" s="21">
        <v>2</v>
      </c>
      <c r="B7" s="25" t="s">
        <v>396</v>
      </c>
      <c r="C7" s="7" t="s">
        <v>1</v>
      </c>
      <c r="D7" s="8">
        <v>25</v>
      </c>
      <c r="E7" s="59">
        <v>0</v>
      </c>
      <c r="F7" s="9">
        <f>D7*E7</f>
        <v>0</v>
      </c>
      <c r="G7" s="65">
        <v>0</v>
      </c>
      <c r="H7" s="9">
        <f t="shared" ref="H7:H20" si="0">F7*G7</f>
        <v>0</v>
      </c>
      <c r="N7" s="2">
        <v>2</v>
      </c>
      <c r="Z7" s="1">
        <v>12</v>
      </c>
      <c r="AA7" s="1">
        <v>0</v>
      </c>
      <c r="AB7" s="1">
        <v>358</v>
      </c>
      <c r="AY7" s="1">
        <v>2</v>
      </c>
      <c r="AZ7" s="1">
        <f>IF(AY7=1,F7,0)</f>
        <v>0</v>
      </c>
      <c r="BA7" s="1">
        <f>IF(AY7=2,F7,0)</f>
        <v>0</v>
      </c>
      <c r="BB7" s="1">
        <f>IF(AY7=3,F7,0)</f>
        <v>0</v>
      </c>
      <c r="BC7" s="1">
        <f>IF(AY7=4,F7,0)</f>
        <v>0</v>
      </c>
      <c r="BD7" s="1">
        <f>IF(AY7=5,F7,0)</f>
        <v>0</v>
      </c>
      <c r="BZ7" s="3">
        <v>12</v>
      </c>
      <c r="CA7" s="3">
        <v>0</v>
      </c>
      <c r="CY7" s="1">
        <v>5.6999999999999998E-4</v>
      </c>
    </row>
    <row r="8" spans="1:103" s="1" customFormat="1" ht="12.75" x14ac:dyDescent="0.2">
      <c r="A8" s="21">
        <v>3</v>
      </c>
      <c r="B8" s="25" t="s">
        <v>397</v>
      </c>
      <c r="C8" s="7" t="s">
        <v>1</v>
      </c>
      <c r="D8" s="8">
        <v>20</v>
      </c>
      <c r="E8" s="59">
        <v>0</v>
      </c>
      <c r="F8" s="9">
        <f>D8*E8</f>
        <v>0</v>
      </c>
      <c r="G8" s="65">
        <v>0</v>
      </c>
      <c r="H8" s="9">
        <f t="shared" si="0"/>
        <v>0</v>
      </c>
      <c r="N8" s="2">
        <v>2</v>
      </c>
      <c r="Z8" s="1">
        <v>2</v>
      </c>
      <c r="AA8" s="1">
        <v>0</v>
      </c>
      <c r="AB8" s="1">
        <v>0</v>
      </c>
      <c r="AY8" s="1">
        <v>2</v>
      </c>
      <c r="AZ8" s="1">
        <f>IF(AY8=1,F8,0)</f>
        <v>0</v>
      </c>
      <c r="BA8" s="1">
        <f>IF(AY8=2,F8,0)</f>
        <v>0</v>
      </c>
      <c r="BB8" s="1">
        <f>IF(AY8=3,F8,0)</f>
        <v>0</v>
      </c>
      <c r="BC8" s="1">
        <f>IF(AY8=4,F8,0)</f>
        <v>0</v>
      </c>
      <c r="BD8" s="1">
        <f>IF(AY8=5,F8,0)</f>
        <v>0</v>
      </c>
      <c r="BZ8" s="3">
        <v>2</v>
      </c>
      <c r="CA8" s="3">
        <v>0</v>
      </c>
      <c r="CY8" s="1">
        <v>3.1900000000000001E-3</v>
      </c>
    </row>
    <row r="9" spans="1:103" x14ac:dyDescent="0.25">
      <c r="A9" s="21">
        <v>4</v>
      </c>
      <c r="B9" s="25" t="s">
        <v>231</v>
      </c>
      <c r="C9" s="7" t="s">
        <v>1</v>
      </c>
      <c r="D9" s="8">
        <v>20</v>
      </c>
      <c r="E9" s="59">
        <v>0</v>
      </c>
      <c r="F9" s="9">
        <f>D9*E9</f>
        <v>0</v>
      </c>
      <c r="G9" s="65">
        <v>0</v>
      </c>
      <c r="H9" s="9">
        <f t="shared" si="0"/>
        <v>0</v>
      </c>
    </row>
    <row r="10" spans="1:103" s="1" customFormat="1" ht="25.5" x14ac:dyDescent="0.2">
      <c r="A10" s="21">
        <v>5</v>
      </c>
      <c r="B10" s="25" t="s">
        <v>232</v>
      </c>
      <c r="C10" s="7" t="s">
        <v>19</v>
      </c>
      <c r="D10" s="8">
        <v>10</v>
      </c>
      <c r="E10" s="59">
        <v>0</v>
      </c>
      <c r="F10" s="9">
        <f>D10*E10</f>
        <v>0</v>
      </c>
      <c r="G10" s="65">
        <v>0</v>
      </c>
      <c r="H10" s="9">
        <f t="shared" si="0"/>
        <v>0</v>
      </c>
      <c r="N10" s="2">
        <v>2</v>
      </c>
      <c r="Z10" s="1">
        <v>12</v>
      </c>
      <c r="AA10" s="1">
        <v>0</v>
      </c>
      <c r="AB10" s="1">
        <v>345</v>
      </c>
      <c r="AY10" s="1">
        <v>2</v>
      </c>
      <c r="AZ10" s="1">
        <f t="shared" ref="AZ10:AZ16" si="1">IF(AY10=1,F10,0)</f>
        <v>0</v>
      </c>
      <c r="BA10" s="1">
        <f t="shared" ref="BA10:BA16" si="2">IF(AY10=2,F10,0)</f>
        <v>0</v>
      </c>
      <c r="BB10" s="1">
        <f t="shared" ref="BB10:BB16" si="3">IF(AY10=3,F10,0)</f>
        <v>0</v>
      </c>
      <c r="BC10" s="1">
        <f t="shared" ref="BC10:BC16" si="4">IF(AY10=4,F10,0)</f>
        <v>0</v>
      </c>
      <c r="BD10" s="1">
        <f t="shared" ref="BD10:BD16" si="5">IF(AY10=5,F10,0)</f>
        <v>0</v>
      </c>
      <c r="BZ10" s="3">
        <v>12</v>
      </c>
      <c r="CA10" s="3">
        <v>0</v>
      </c>
      <c r="CY10" s="1">
        <v>0</v>
      </c>
    </row>
    <row r="11" spans="1:103" x14ac:dyDescent="0.25">
      <c r="A11" s="19"/>
      <c r="B11" s="19" t="s">
        <v>233</v>
      </c>
      <c r="C11" s="19"/>
      <c r="D11" s="19"/>
      <c r="E11" s="19"/>
      <c r="F11" s="19"/>
      <c r="G11" s="19"/>
      <c r="H11" s="19"/>
    </row>
    <row r="12" spans="1:103" s="1" customFormat="1" ht="12.75" x14ac:dyDescent="0.2">
      <c r="A12" s="21">
        <v>7</v>
      </c>
      <c r="B12" s="25" t="s">
        <v>234</v>
      </c>
      <c r="C12" s="7" t="s">
        <v>102</v>
      </c>
      <c r="D12" s="8">
        <v>20</v>
      </c>
      <c r="E12" s="59">
        <v>0</v>
      </c>
      <c r="F12" s="9">
        <f>D12*E12</f>
        <v>0</v>
      </c>
      <c r="G12" s="65">
        <v>0</v>
      </c>
      <c r="H12" s="9">
        <f t="shared" si="0"/>
        <v>0</v>
      </c>
      <c r="N12" s="2">
        <v>2</v>
      </c>
      <c r="Z12" s="1">
        <v>12</v>
      </c>
      <c r="AA12" s="1">
        <v>0</v>
      </c>
      <c r="AB12" s="1">
        <v>322</v>
      </c>
      <c r="AY12" s="1">
        <v>2</v>
      </c>
      <c r="AZ12" s="1">
        <f t="shared" si="1"/>
        <v>0</v>
      </c>
      <c r="BA12" s="1">
        <f t="shared" si="2"/>
        <v>0</v>
      </c>
      <c r="BB12" s="1">
        <f t="shared" si="3"/>
        <v>0</v>
      </c>
      <c r="BC12" s="1">
        <f t="shared" si="4"/>
        <v>0</v>
      </c>
      <c r="BD12" s="1">
        <f t="shared" si="5"/>
        <v>0</v>
      </c>
      <c r="BZ12" s="3">
        <v>12</v>
      </c>
      <c r="CA12" s="3">
        <v>0</v>
      </c>
      <c r="CY12" s="1">
        <v>0</v>
      </c>
    </row>
    <row r="13" spans="1:103" s="1" customFormat="1" ht="12.75" x14ac:dyDescent="0.2">
      <c r="A13" s="19"/>
      <c r="B13" s="19" t="s">
        <v>238</v>
      </c>
      <c r="C13" s="19"/>
      <c r="D13" s="19"/>
      <c r="E13" s="19"/>
      <c r="F13" s="19"/>
      <c r="G13" s="19"/>
      <c r="H13" s="19"/>
      <c r="N13" s="2">
        <v>2</v>
      </c>
      <c r="Z13" s="1">
        <v>2</v>
      </c>
      <c r="AA13" s="1">
        <v>7</v>
      </c>
      <c r="AB13" s="1">
        <v>7</v>
      </c>
      <c r="AY13" s="1">
        <v>2</v>
      </c>
      <c r="AZ13" s="1">
        <f t="shared" si="1"/>
        <v>0</v>
      </c>
      <c r="BA13" s="1">
        <f t="shared" si="2"/>
        <v>0</v>
      </c>
      <c r="BB13" s="1">
        <f t="shared" si="3"/>
        <v>0</v>
      </c>
      <c r="BC13" s="1">
        <f t="shared" si="4"/>
        <v>0</v>
      </c>
      <c r="BD13" s="1">
        <f t="shared" si="5"/>
        <v>0</v>
      </c>
      <c r="BZ13" s="3">
        <v>2</v>
      </c>
      <c r="CA13" s="3">
        <v>7</v>
      </c>
      <c r="CY13" s="1">
        <v>2.4199999999999998E-3</v>
      </c>
    </row>
    <row r="14" spans="1:103" s="1" customFormat="1" ht="12.75" x14ac:dyDescent="0.2">
      <c r="A14" s="21">
        <v>8</v>
      </c>
      <c r="B14" s="22" t="s">
        <v>236</v>
      </c>
      <c r="C14" s="7" t="s">
        <v>235</v>
      </c>
      <c r="D14" s="8">
        <v>5</v>
      </c>
      <c r="E14" s="59">
        <v>0</v>
      </c>
      <c r="F14" s="9">
        <f>D14*E14</f>
        <v>0</v>
      </c>
      <c r="G14" s="65">
        <v>0</v>
      </c>
      <c r="H14" s="9">
        <f t="shared" si="0"/>
        <v>0</v>
      </c>
      <c r="N14" s="2">
        <v>2</v>
      </c>
      <c r="Z14" s="1">
        <v>12</v>
      </c>
      <c r="AA14" s="1">
        <v>1</v>
      </c>
      <c r="AB14" s="1">
        <v>315</v>
      </c>
      <c r="AY14" s="1">
        <v>2</v>
      </c>
      <c r="AZ14" s="1">
        <f t="shared" si="1"/>
        <v>0</v>
      </c>
      <c r="BA14" s="1">
        <f t="shared" si="2"/>
        <v>0</v>
      </c>
      <c r="BB14" s="1">
        <f t="shared" si="3"/>
        <v>0</v>
      </c>
      <c r="BC14" s="1">
        <f t="shared" si="4"/>
        <v>0</v>
      </c>
      <c r="BD14" s="1">
        <f t="shared" si="5"/>
        <v>0</v>
      </c>
      <c r="BZ14" s="3">
        <v>12</v>
      </c>
      <c r="CA14" s="3">
        <v>1</v>
      </c>
      <c r="CY14" s="1">
        <v>0</v>
      </c>
    </row>
    <row r="15" spans="1:103" s="1" customFormat="1" ht="12.75" x14ac:dyDescent="0.2">
      <c r="A15" s="21">
        <v>9</v>
      </c>
      <c r="B15" s="18" t="s">
        <v>237</v>
      </c>
      <c r="C15" s="7" t="s">
        <v>235</v>
      </c>
      <c r="D15" s="8">
        <v>5</v>
      </c>
      <c r="E15" s="59">
        <v>0</v>
      </c>
      <c r="F15" s="9">
        <f>D15*E15</f>
        <v>0</v>
      </c>
      <c r="G15" s="65">
        <v>0</v>
      </c>
      <c r="H15" s="9">
        <f t="shared" si="0"/>
        <v>0</v>
      </c>
      <c r="N15" s="2">
        <v>2</v>
      </c>
      <c r="Z15" s="1">
        <v>2</v>
      </c>
      <c r="AA15" s="1">
        <v>7</v>
      </c>
      <c r="AB15" s="1">
        <v>7</v>
      </c>
      <c r="AY15" s="1">
        <v>2</v>
      </c>
      <c r="AZ15" s="1">
        <f t="shared" si="1"/>
        <v>0</v>
      </c>
      <c r="BA15" s="1">
        <f t="shared" si="2"/>
        <v>0</v>
      </c>
      <c r="BB15" s="1">
        <f t="shared" si="3"/>
        <v>0</v>
      </c>
      <c r="BC15" s="1">
        <f t="shared" si="4"/>
        <v>0</v>
      </c>
      <c r="BD15" s="1">
        <f t="shared" si="5"/>
        <v>0</v>
      </c>
      <c r="BZ15" s="3">
        <v>2</v>
      </c>
      <c r="CA15" s="3">
        <v>7</v>
      </c>
      <c r="CY15" s="1">
        <v>8.6099999999999996E-3</v>
      </c>
    </row>
    <row r="16" spans="1:103" s="1" customFormat="1" ht="12.75" x14ac:dyDescent="0.2">
      <c r="A16" s="21">
        <v>10</v>
      </c>
      <c r="B16" s="17" t="s">
        <v>123</v>
      </c>
      <c r="C16" s="7" t="s">
        <v>102</v>
      </c>
      <c r="D16" s="8">
        <v>10</v>
      </c>
      <c r="E16" s="59">
        <v>0</v>
      </c>
      <c r="F16" s="9">
        <f>D16*E16</f>
        <v>0</v>
      </c>
      <c r="G16" s="65">
        <v>0</v>
      </c>
      <c r="H16" s="9">
        <f t="shared" si="0"/>
        <v>0</v>
      </c>
      <c r="N16" s="2">
        <v>2</v>
      </c>
      <c r="Z16" s="1">
        <v>1</v>
      </c>
      <c r="AA16" s="1">
        <v>7</v>
      </c>
      <c r="AB16" s="1">
        <v>7</v>
      </c>
      <c r="AY16" s="1">
        <v>2</v>
      </c>
      <c r="AZ16" s="1">
        <f t="shared" si="1"/>
        <v>0</v>
      </c>
      <c r="BA16" s="1">
        <f t="shared" si="2"/>
        <v>0</v>
      </c>
      <c r="BB16" s="1">
        <f t="shared" si="3"/>
        <v>0</v>
      </c>
      <c r="BC16" s="1">
        <f t="shared" si="4"/>
        <v>0</v>
      </c>
      <c r="BD16" s="1">
        <f t="shared" si="5"/>
        <v>0</v>
      </c>
      <c r="BZ16" s="3">
        <v>1</v>
      </c>
      <c r="CA16" s="3">
        <v>7</v>
      </c>
      <c r="CY16" s="1">
        <v>4.8999999999999998E-4</v>
      </c>
    </row>
    <row r="17" spans="1:8" x14ac:dyDescent="0.25">
      <c r="A17" s="19"/>
      <c r="B17" s="19" t="s">
        <v>226</v>
      </c>
      <c r="C17" s="19"/>
      <c r="D17" s="19"/>
      <c r="E17" s="19"/>
      <c r="F17" s="19"/>
      <c r="G17" s="19"/>
      <c r="H17" s="19"/>
    </row>
    <row r="18" spans="1:8" x14ac:dyDescent="0.25">
      <c r="A18" s="21">
        <v>11</v>
      </c>
      <c r="B18" s="22" t="s">
        <v>228</v>
      </c>
      <c r="C18" s="11" t="s">
        <v>227</v>
      </c>
      <c r="D18" s="8">
        <v>100</v>
      </c>
      <c r="E18" s="59">
        <v>0</v>
      </c>
      <c r="F18" s="9">
        <f>D18*E18</f>
        <v>0</v>
      </c>
      <c r="G18" s="65">
        <v>0</v>
      </c>
      <c r="H18" s="9">
        <f t="shared" si="0"/>
        <v>0</v>
      </c>
    </row>
    <row r="19" spans="1:8" x14ac:dyDescent="0.25">
      <c r="A19" s="19"/>
      <c r="B19" s="19" t="s">
        <v>513</v>
      </c>
      <c r="C19" s="19"/>
      <c r="D19" s="19"/>
      <c r="E19" s="19"/>
      <c r="F19" s="19"/>
      <c r="G19" s="19"/>
      <c r="H19" s="19"/>
    </row>
    <row r="20" spans="1:8" x14ac:dyDescent="0.25">
      <c r="A20" s="21">
        <v>12</v>
      </c>
      <c r="B20" s="22" t="s">
        <v>515</v>
      </c>
      <c r="C20" s="11" t="s">
        <v>102</v>
      </c>
      <c r="D20" s="8">
        <v>10</v>
      </c>
      <c r="E20" s="59">
        <v>0</v>
      </c>
      <c r="F20" s="9">
        <f>D20*E20</f>
        <v>0</v>
      </c>
      <c r="G20" s="65">
        <v>0</v>
      </c>
      <c r="H20" s="9">
        <f t="shared" si="0"/>
        <v>0</v>
      </c>
    </row>
    <row r="22" spans="1:8" ht="18.75" x14ac:dyDescent="0.3">
      <c r="A22" s="48" t="s">
        <v>514</v>
      </c>
      <c r="B22" s="47"/>
      <c r="C22" s="47"/>
      <c r="D22" s="47"/>
      <c r="E22" s="47"/>
      <c r="F22" s="49">
        <f>SUM(F18,F20,F14:F16,F12:F12,F6:F10)</f>
        <v>0</v>
      </c>
      <c r="G22" s="47"/>
      <c r="H22" s="49">
        <f>SUM(H18,H20,H14:H16,H12:H12,H6:H10)</f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93"/>
  <sheetViews>
    <sheetView topLeftCell="A72" workbookViewId="0">
      <selection activeCell="A85" sqref="A85:XFD85"/>
    </sheetView>
  </sheetViews>
  <sheetFormatPr defaultRowHeight="15" x14ac:dyDescent="0.25"/>
  <cols>
    <col min="2" max="2" width="56.140625" customWidth="1"/>
    <col min="4" max="4" width="18.28515625" customWidth="1"/>
    <col min="6" max="6" width="10" bestFit="1" customWidth="1"/>
  </cols>
  <sheetData>
    <row r="2" spans="1:103" ht="18.75" x14ac:dyDescent="0.3">
      <c r="B2" s="23" t="s">
        <v>239</v>
      </c>
    </row>
    <row r="4" spans="1:103" s="1" customFormat="1" ht="36" x14ac:dyDescent="0.2">
      <c r="A4" s="12" t="s">
        <v>63</v>
      </c>
      <c r="B4" s="13" t="s">
        <v>64</v>
      </c>
      <c r="C4" s="13" t="s">
        <v>65</v>
      </c>
      <c r="D4" s="14" t="s">
        <v>66</v>
      </c>
      <c r="E4" s="13" t="s">
        <v>67</v>
      </c>
      <c r="F4" s="15" t="s">
        <v>68</v>
      </c>
      <c r="G4" s="67" t="s">
        <v>542</v>
      </c>
      <c r="H4" s="67" t="s">
        <v>543</v>
      </c>
    </row>
    <row r="5" spans="1:103" x14ac:dyDescent="0.25">
      <c r="A5" s="4"/>
      <c r="B5" s="4" t="s">
        <v>242</v>
      </c>
      <c r="C5" s="4"/>
      <c r="D5" s="4"/>
      <c r="E5" s="4"/>
      <c r="F5" s="4"/>
      <c r="G5" s="19"/>
      <c r="H5" s="19"/>
    </row>
    <row r="6" spans="1:103" s="1" customFormat="1" ht="12.75" x14ac:dyDescent="0.2">
      <c r="A6" s="21">
        <v>1</v>
      </c>
      <c r="B6" s="29" t="s">
        <v>244</v>
      </c>
      <c r="C6" s="7" t="s">
        <v>58</v>
      </c>
      <c r="D6" s="8">
        <v>1</v>
      </c>
      <c r="E6" s="59">
        <v>0</v>
      </c>
      <c r="F6" s="9">
        <f>D6*E6</f>
        <v>0</v>
      </c>
      <c r="G6" s="65">
        <v>0</v>
      </c>
      <c r="H6" s="9">
        <f>F6*G6</f>
        <v>0</v>
      </c>
      <c r="N6" s="2">
        <v>2</v>
      </c>
      <c r="Z6" s="1">
        <v>1</v>
      </c>
      <c r="AA6" s="1">
        <v>7</v>
      </c>
      <c r="AB6" s="1">
        <v>7</v>
      </c>
      <c r="AY6" s="1">
        <v>2</v>
      </c>
      <c r="AZ6" s="1">
        <f>IF(AY6=1,F6,0)</f>
        <v>0</v>
      </c>
      <c r="BA6" s="1">
        <f>IF(AY6=2,F6,0)</f>
        <v>0</v>
      </c>
      <c r="BB6" s="1">
        <f>IF(AY6=3,F6,0)</f>
        <v>0</v>
      </c>
      <c r="BC6" s="1">
        <f>IF(AY6=4,F6,0)</f>
        <v>0</v>
      </c>
      <c r="BD6" s="1">
        <f>IF(AY6=5,F6,0)</f>
        <v>0</v>
      </c>
      <c r="BZ6" s="3">
        <v>1</v>
      </c>
      <c r="CA6" s="3">
        <v>7</v>
      </c>
      <c r="CY6" s="1">
        <v>4.6000000000000001E-4</v>
      </c>
    </row>
    <row r="7" spans="1:103" s="1" customFormat="1" ht="12.75" x14ac:dyDescent="0.2">
      <c r="A7" s="21">
        <v>2</v>
      </c>
      <c r="B7" s="29" t="s">
        <v>245</v>
      </c>
      <c r="C7" s="7" t="s">
        <v>58</v>
      </c>
      <c r="D7" s="8">
        <v>1</v>
      </c>
      <c r="E7" s="59">
        <v>0</v>
      </c>
      <c r="F7" s="9">
        <f t="shared" ref="F7:F70" si="0">D7*E7</f>
        <v>0</v>
      </c>
      <c r="G7" s="65">
        <v>0</v>
      </c>
      <c r="H7" s="9">
        <f t="shared" ref="H7:H70" si="1">F7*G7</f>
        <v>0</v>
      </c>
      <c r="N7" s="2">
        <v>2</v>
      </c>
      <c r="Z7" s="1">
        <v>12</v>
      </c>
      <c r="AA7" s="1">
        <v>0</v>
      </c>
      <c r="AB7" s="1">
        <v>358</v>
      </c>
      <c r="AY7" s="1">
        <v>2</v>
      </c>
      <c r="AZ7" s="1">
        <f>IF(AY7=1,F7,0)</f>
        <v>0</v>
      </c>
      <c r="BA7" s="1">
        <f>IF(AY7=2,F7,0)</f>
        <v>0</v>
      </c>
      <c r="BB7" s="1">
        <f>IF(AY7=3,F7,0)</f>
        <v>0</v>
      </c>
      <c r="BC7" s="1">
        <f>IF(AY7=4,F7,0)</f>
        <v>0</v>
      </c>
      <c r="BD7" s="1">
        <f>IF(AY7=5,F7,0)</f>
        <v>0</v>
      </c>
      <c r="BZ7" s="3">
        <v>12</v>
      </c>
      <c r="CA7" s="3">
        <v>0</v>
      </c>
      <c r="CY7" s="1">
        <v>5.6999999999999998E-4</v>
      </c>
    </row>
    <row r="8" spans="1:103" s="1" customFormat="1" ht="12.75" x14ac:dyDescent="0.2">
      <c r="A8" s="21">
        <v>3</v>
      </c>
      <c r="B8" s="29" t="s">
        <v>246</v>
      </c>
      <c r="C8" s="7" t="s">
        <v>58</v>
      </c>
      <c r="D8" s="8">
        <v>1</v>
      </c>
      <c r="E8" s="59">
        <v>0</v>
      </c>
      <c r="F8" s="9">
        <f t="shared" si="0"/>
        <v>0</v>
      </c>
      <c r="G8" s="65">
        <v>0</v>
      </c>
      <c r="H8" s="9">
        <f t="shared" si="1"/>
        <v>0</v>
      </c>
      <c r="N8" s="2">
        <v>2</v>
      </c>
      <c r="Z8" s="1">
        <v>2</v>
      </c>
      <c r="AA8" s="1">
        <v>0</v>
      </c>
      <c r="AB8" s="1">
        <v>0</v>
      </c>
      <c r="AY8" s="1">
        <v>2</v>
      </c>
      <c r="AZ8" s="1">
        <f>IF(AY8=1,F8,0)</f>
        <v>0</v>
      </c>
      <c r="BA8" s="1">
        <f>IF(AY8=2,F8,0)</f>
        <v>0</v>
      </c>
      <c r="BB8" s="1">
        <f>IF(AY8=3,F8,0)</f>
        <v>0</v>
      </c>
      <c r="BC8" s="1">
        <f>IF(AY8=4,F8,0)</f>
        <v>0</v>
      </c>
      <c r="BD8" s="1">
        <f>IF(AY8=5,F8,0)</f>
        <v>0</v>
      </c>
      <c r="BZ8" s="3">
        <v>2</v>
      </c>
      <c r="CA8" s="3">
        <v>0</v>
      </c>
      <c r="CY8" s="1">
        <v>3.1900000000000001E-3</v>
      </c>
    </row>
    <row r="9" spans="1:103" x14ac:dyDescent="0.25">
      <c r="A9" s="21">
        <v>4</v>
      </c>
      <c r="B9" s="29" t="s">
        <v>247</v>
      </c>
      <c r="C9" s="7" t="s">
        <v>19</v>
      </c>
      <c r="D9" s="8">
        <v>30</v>
      </c>
      <c r="E9" s="59">
        <v>0</v>
      </c>
      <c r="F9" s="9">
        <f t="shared" si="0"/>
        <v>0</v>
      </c>
      <c r="G9" s="65">
        <v>0</v>
      </c>
      <c r="H9" s="9">
        <f t="shared" si="1"/>
        <v>0</v>
      </c>
    </row>
    <row r="10" spans="1:103" s="1" customFormat="1" ht="12.75" x14ac:dyDescent="0.2">
      <c r="A10" s="21">
        <v>5</v>
      </c>
      <c r="B10" s="29" t="s">
        <v>248</v>
      </c>
      <c r="C10" s="7" t="s">
        <v>19</v>
      </c>
      <c r="D10" s="8">
        <v>30</v>
      </c>
      <c r="E10" s="59">
        <v>0</v>
      </c>
      <c r="F10" s="9">
        <f t="shared" si="0"/>
        <v>0</v>
      </c>
      <c r="G10" s="65">
        <v>0</v>
      </c>
      <c r="H10" s="9">
        <f t="shared" si="1"/>
        <v>0</v>
      </c>
      <c r="N10" s="2">
        <v>2</v>
      </c>
      <c r="Z10" s="1">
        <v>12</v>
      </c>
      <c r="AA10" s="1">
        <v>0</v>
      </c>
      <c r="AB10" s="1">
        <v>345</v>
      </c>
      <c r="AY10" s="1">
        <v>2</v>
      </c>
      <c r="AZ10" s="1">
        <f>IF(AY10=1,F10,0)</f>
        <v>0</v>
      </c>
      <c r="BA10" s="1">
        <f>IF(AY10=2,F10,0)</f>
        <v>0</v>
      </c>
      <c r="BB10" s="1">
        <f>IF(AY10=3,F10,0)</f>
        <v>0</v>
      </c>
      <c r="BC10" s="1">
        <f>IF(AY10=4,F10,0)</f>
        <v>0</v>
      </c>
      <c r="BD10" s="1">
        <f>IF(AY10=5,F10,0)</f>
        <v>0</v>
      </c>
      <c r="BZ10" s="3">
        <v>12</v>
      </c>
      <c r="CA10" s="3">
        <v>0</v>
      </c>
      <c r="CY10" s="1">
        <v>0</v>
      </c>
    </row>
    <row r="11" spans="1:103" x14ac:dyDescent="0.25">
      <c r="A11" s="21">
        <v>6</v>
      </c>
      <c r="B11" s="29" t="s">
        <v>516</v>
      </c>
      <c r="C11" s="11" t="s">
        <v>19</v>
      </c>
      <c r="D11" s="8">
        <v>30</v>
      </c>
      <c r="E11" s="59">
        <v>0</v>
      </c>
      <c r="F11" s="9">
        <f t="shared" si="0"/>
        <v>0</v>
      </c>
      <c r="G11" s="65">
        <v>0</v>
      </c>
      <c r="H11" s="9">
        <f t="shared" si="1"/>
        <v>0</v>
      </c>
    </row>
    <row r="12" spans="1:103" x14ac:dyDescent="0.25">
      <c r="A12" s="21">
        <v>7</v>
      </c>
      <c r="B12" s="29" t="s">
        <v>517</v>
      </c>
      <c r="C12" s="11" t="s">
        <v>19</v>
      </c>
      <c r="D12" s="8">
        <v>30</v>
      </c>
      <c r="E12" s="59">
        <v>0</v>
      </c>
      <c r="F12" s="9">
        <f t="shared" si="0"/>
        <v>0</v>
      </c>
      <c r="G12" s="65">
        <v>0</v>
      </c>
      <c r="H12" s="9">
        <f t="shared" si="1"/>
        <v>0</v>
      </c>
    </row>
    <row r="13" spans="1:103" x14ac:dyDescent="0.25">
      <c r="A13" s="21">
        <v>8</v>
      </c>
      <c r="B13" s="29" t="s">
        <v>249</v>
      </c>
      <c r="C13" s="11" t="s">
        <v>19</v>
      </c>
      <c r="D13" s="8">
        <v>10</v>
      </c>
      <c r="E13" s="59">
        <v>0</v>
      </c>
      <c r="F13" s="9">
        <f t="shared" si="0"/>
        <v>0</v>
      </c>
      <c r="G13" s="65">
        <v>0</v>
      </c>
      <c r="H13" s="9">
        <f t="shared" si="1"/>
        <v>0</v>
      </c>
    </row>
    <row r="14" spans="1:103" x14ac:dyDescent="0.25">
      <c r="A14" s="21">
        <v>9</v>
      </c>
      <c r="B14" s="29" t="s">
        <v>250</v>
      </c>
      <c r="C14" s="11" t="s">
        <v>19</v>
      </c>
      <c r="D14" s="8">
        <v>10</v>
      </c>
      <c r="E14" s="59">
        <v>0</v>
      </c>
      <c r="F14" s="9">
        <f t="shared" si="0"/>
        <v>0</v>
      </c>
      <c r="G14" s="65">
        <v>0</v>
      </c>
      <c r="H14" s="9">
        <f t="shared" si="1"/>
        <v>0</v>
      </c>
    </row>
    <row r="15" spans="1:103" x14ac:dyDescent="0.25">
      <c r="A15" s="21">
        <v>10</v>
      </c>
      <c r="B15" s="29" t="s">
        <v>251</v>
      </c>
      <c r="C15" s="11" t="s">
        <v>19</v>
      </c>
      <c r="D15" s="8">
        <v>10</v>
      </c>
      <c r="E15" s="59">
        <v>0</v>
      </c>
      <c r="F15" s="9">
        <f t="shared" si="0"/>
        <v>0</v>
      </c>
      <c r="G15" s="65">
        <v>0</v>
      </c>
      <c r="H15" s="9">
        <f t="shared" si="1"/>
        <v>0</v>
      </c>
    </row>
    <row r="16" spans="1:103" x14ac:dyDescent="0.25">
      <c r="A16" s="21">
        <v>11</v>
      </c>
      <c r="B16" s="29" t="s">
        <v>252</v>
      </c>
      <c r="C16" s="11" t="s">
        <v>19</v>
      </c>
      <c r="D16" s="8">
        <v>10</v>
      </c>
      <c r="E16" s="59">
        <v>0</v>
      </c>
      <c r="F16" s="9">
        <f t="shared" si="0"/>
        <v>0</v>
      </c>
      <c r="G16" s="65">
        <v>0</v>
      </c>
      <c r="H16" s="9">
        <f t="shared" si="1"/>
        <v>0</v>
      </c>
    </row>
    <row r="17" spans="1:8" x14ac:dyDescent="0.25">
      <c r="A17" s="21">
        <v>12</v>
      </c>
      <c r="B17" s="29" t="s">
        <v>253</v>
      </c>
      <c r="C17" s="11" t="s">
        <v>19</v>
      </c>
      <c r="D17" s="8">
        <v>5</v>
      </c>
      <c r="E17" s="59">
        <v>0</v>
      </c>
      <c r="F17" s="9">
        <f t="shared" si="0"/>
        <v>0</v>
      </c>
      <c r="G17" s="65">
        <v>0</v>
      </c>
      <c r="H17" s="9">
        <f t="shared" si="1"/>
        <v>0</v>
      </c>
    </row>
    <row r="18" spans="1:8" ht="24" x14ac:dyDescent="0.25">
      <c r="A18" s="21">
        <v>13</v>
      </c>
      <c r="B18" s="29" t="s">
        <v>254</v>
      </c>
      <c r="C18" s="11" t="s">
        <v>19</v>
      </c>
      <c r="D18" s="8">
        <v>10</v>
      </c>
      <c r="E18" s="59">
        <v>0</v>
      </c>
      <c r="F18" s="9">
        <f t="shared" si="0"/>
        <v>0</v>
      </c>
      <c r="G18" s="65">
        <v>0</v>
      </c>
      <c r="H18" s="9">
        <f t="shared" si="1"/>
        <v>0</v>
      </c>
    </row>
    <row r="19" spans="1:8" x14ac:dyDescent="0.25">
      <c r="A19" s="21">
        <v>14</v>
      </c>
      <c r="B19" s="29" t="s">
        <v>255</v>
      </c>
      <c r="C19" s="11" t="s">
        <v>19</v>
      </c>
      <c r="D19" s="8">
        <v>5</v>
      </c>
      <c r="E19" s="59">
        <v>0</v>
      </c>
      <c r="F19" s="9">
        <f t="shared" si="0"/>
        <v>0</v>
      </c>
      <c r="G19" s="65">
        <v>0</v>
      </c>
      <c r="H19" s="9">
        <f t="shared" si="1"/>
        <v>0</v>
      </c>
    </row>
    <row r="20" spans="1:8" x14ac:dyDescent="0.25">
      <c r="A20" s="21">
        <v>15</v>
      </c>
      <c r="B20" s="29" t="s">
        <v>256</v>
      </c>
      <c r="C20" s="11" t="s">
        <v>58</v>
      </c>
      <c r="D20" s="8">
        <v>1</v>
      </c>
      <c r="E20" s="59">
        <v>0</v>
      </c>
      <c r="F20" s="9">
        <f t="shared" si="0"/>
        <v>0</v>
      </c>
      <c r="G20" s="65">
        <v>0</v>
      </c>
      <c r="H20" s="9">
        <f t="shared" si="1"/>
        <v>0</v>
      </c>
    </row>
    <row r="21" spans="1:8" x14ac:dyDescent="0.25">
      <c r="A21" s="21">
        <v>16</v>
      </c>
      <c r="B21" s="29" t="s">
        <v>257</v>
      </c>
      <c r="C21" s="11" t="s">
        <v>19</v>
      </c>
      <c r="D21" s="8">
        <v>100</v>
      </c>
      <c r="E21" s="59">
        <v>0</v>
      </c>
      <c r="F21" s="9">
        <f t="shared" si="0"/>
        <v>0</v>
      </c>
      <c r="G21" s="65">
        <v>0</v>
      </c>
      <c r="H21" s="9">
        <f t="shared" si="1"/>
        <v>0</v>
      </c>
    </row>
    <row r="22" spans="1:8" x14ac:dyDescent="0.25">
      <c r="A22" s="21">
        <v>17</v>
      </c>
      <c r="B22" s="29" t="s">
        <v>258</v>
      </c>
      <c r="C22" s="11" t="s">
        <v>19</v>
      </c>
      <c r="D22" s="8">
        <v>100</v>
      </c>
      <c r="E22" s="59">
        <v>0</v>
      </c>
      <c r="F22" s="9">
        <f t="shared" si="0"/>
        <v>0</v>
      </c>
      <c r="G22" s="65">
        <v>0</v>
      </c>
      <c r="H22" s="9">
        <f t="shared" si="1"/>
        <v>0</v>
      </c>
    </row>
    <row r="23" spans="1:8" x14ac:dyDescent="0.25">
      <c r="A23" s="21">
        <v>18</v>
      </c>
      <c r="B23" s="29" t="s">
        <v>259</v>
      </c>
      <c r="C23" s="11" t="s">
        <v>19</v>
      </c>
      <c r="D23" s="8">
        <v>100</v>
      </c>
      <c r="E23" s="59">
        <v>0</v>
      </c>
      <c r="F23" s="9">
        <f t="shared" si="0"/>
        <v>0</v>
      </c>
      <c r="G23" s="65">
        <v>0</v>
      </c>
      <c r="H23" s="9">
        <f t="shared" si="1"/>
        <v>0</v>
      </c>
    </row>
    <row r="24" spans="1:8" x14ac:dyDescent="0.25">
      <c r="A24" s="21">
        <v>19</v>
      </c>
      <c r="B24" s="29" t="s">
        <v>260</v>
      </c>
      <c r="C24" s="11" t="s">
        <v>19</v>
      </c>
      <c r="D24" s="8">
        <v>100</v>
      </c>
      <c r="E24" s="59">
        <v>0</v>
      </c>
      <c r="F24" s="9">
        <f t="shared" si="0"/>
        <v>0</v>
      </c>
      <c r="G24" s="65">
        <v>0</v>
      </c>
      <c r="H24" s="9">
        <f t="shared" si="1"/>
        <v>0</v>
      </c>
    </row>
    <row r="25" spans="1:8" x14ac:dyDescent="0.25">
      <c r="A25" s="21">
        <v>20</v>
      </c>
      <c r="B25" s="29" t="s">
        <v>261</v>
      </c>
      <c r="C25" s="11" t="s">
        <v>19</v>
      </c>
      <c r="D25" s="8">
        <v>100</v>
      </c>
      <c r="E25" s="59">
        <v>0</v>
      </c>
      <c r="F25" s="9">
        <f t="shared" si="0"/>
        <v>0</v>
      </c>
      <c r="G25" s="65">
        <v>0</v>
      </c>
      <c r="H25" s="9">
        <f t="shared" si="1"/>
        <v>0</v>
      </c>
    </row>
    <row r="26" spans="1:8" x14ac:dyDescent="0.25">
      <c r="A26" s="21">
        <v>21</v>
      </c>
      <c r="B26" s="29" t="s">
        <v>262</v>
      </c>
      <c r="C26" s="11" t="s">
        <v>19</v>
      </c>
      <c r="D26" s="8">
        <v>50</v>
      </c>
      <c r="E26" s="59">
        <v>0</v>
      </c>
      <c r="F26" s="9">
        <f t="shared" si="0"/>
        <v>0</v>
      </c>
      <c r="G26" s="65">
        <v>0</v>
      </c>
      <c r="H26" s="9">
        <f t="shared" si="1"/>
        <v>0</v>
      </c>
    </row>
    <row r="27" spans="1:8" x14ac:dyDescent="0.25">
      <c r="A27" s="21">
        <v>22</v>
      </c>
      <c r="B27" s="29" t="s">
        <v>263</v>
      </c>
      <c r="C27" s="11" t="s">
        <v>19</v>
      </c>
      <c r="D27" s="8">
        <v>25</v>
      </c>
      <c r="E27" s="59">
        <v>0</v>
      </c>
      <c r="F27" s="9">
        <f t="shared" si="0"/>
        <v>0</v>
      </c>
      <c r="G27" s="65">
        <v>0</v>
      </c>
      <c r="H27" s="9">
        <f t="shared" si="1"/>
        <v>0</v>
      </c>
    </row>
    <row r="28" spans="1:8" x14ac:dyDescent="0.25">
      <c r="A28" s="21">
        <v>23</v>
      </c>
      <c r="B28" s="29" t="s">
        <v>264</v>
      </c>
      <c r="C28" s="11" t="s">
        <v>19</v>
      </c>
      <c r="D28" s="8">
        <v>50</v>
      </c>
      <c r="E28" s="59">
        <v>0</v>
      </c>
      <c r="F28" s="9">
        <f t="shared" si="0"/>
        <v>0</v>
      </c>
      <c r="G28" s="65">
        <v>0</v>
      </c>
      <c r="H28" s="9">
        <f t="shared" si="1"/>
        <v>0</v>
      </c>
    </row>
    <row r="29" spans="1:8" x14ac:dyDescent="0.25">
      <c r="A29" s="21">
        <v>24</v>
      </c>
      <c r="B29" s="29" t="s">
        <v>265</v>
      </c>
      <c r="C29" s="11" t="s">
        <v>19</v>
      </c>
      <c r="D29" s="8">
        <v>50</v>
      </c>
      <c r="E29" s="59">
        <v>0</v>
      </c>
      <c r="F29" s="9">
        <f t="shared" si="0"/>
        <v>0</v>
      </c>
      <c r="G29" s="65">
        <v>0</v>
      </c>
      <c r="H29" s="9">
        <f t="shared" si="1"/>
        <v>0</v>
      </c>
    </row>
    <row r="30" spans="1:8" x14ac:dyDescent="0.25">
      <c r="A30" s="21">
        <v>25</v>
      </c>
      <c r="B30" s="29" t="s">
        <v>266</v>
      </c>
      <c r="C30" s="11" t="s">
        <v>19</v>
      </c>
      <c r="D30" s="8">
        <v>50</v>
      </c>
      <c r="E30" s="59">
        <v>0</v>
      </c>
      <c r="F30" s="9">
        <f t="shared" si="0"/>
        <v>0</v>
      </c>
      <c r="G30" s="65">
        <v>0</v>
      </c>
      <c r="H30" s="9">
        <f t="shared" si="1"/>
        <v>0</v>
      </c>
    </row>
    <row r="31" spans="1:8" x14ac:dyDescent="0.25">
      <c r="A31" s="21">
        <v>26</v>
      </c>
      <c r="B31" s="29" t="s">
        <v>267</v>
      </c>
      <c r="C31" s="11" t="s">
        <v>19</v>
      </c>
      <c r="D31" s="8">
        <v>50</v>
      </c>
      <c r="E31" s="59">
        <v>0</v>
      </c>
      <c r="F31" s="9">
        <f t="shared" si="0"/>
        <v>0</v>
      </c>
      <c r="G31" s="65">
        <v>0</v>
      </c>
      <c r="H31" s="9">
        <f t="shared" si="1"/>
        <v>0</v>
      </c>
    </row>
    <row r="32" spans="1:8" ht="24" x14ac:dyDescent="0.25">
      <c r="A32" s="21">
        <v>27</v>
      </c>
      <c r="B32" s="29" t="s">
        <v>268</v>
      </c>
      <c r="C32" s="11" t="s">
        <v>19</v>
      </c>
      <c r="D32" s="8">
        <v>100</v>
      </c>
      <c r="E32" s="59">
        <v>0</v>
      </c>
      <c r="F32" s="9">
        <f t="shared" si="0"/>
        <v>0</v>
      </c>
      <c r="G32" s="65">
        <v>0</v>
      </c>
      <c r="H32" s="9">
        <f t="shared" si="1"/>
        <v>0</v>
      </c>
    </row>
    <row r="33" spans="1:8" ht="24" x14ac:dyDescent="0.25">
      <c r="A33" s="21">
        <v>28</v>
      </c>
      <c r="B33" s="29" t="s">
        <v>269</v>
      </c>
      <c r="C33" s="11" t="s">
        <v>19</v>
      </c>
      <c r="D33" s="8">
        <v>100</v>
      </c>
      <c r="E33" s="59">
        <v>0</v>
      </c>
      <c r="F33" s="9">
        <f t="shared" si="0"/>
        <v>0</v>
      </c>
      <c r="G33" s="65">
        <v>0</v>
      </c>
      <c r="H33" s="9">
        <f t="shared" si="1"/>
        <v>0</v>
      </c>
    </row>
    <row r="34" spans="1:8" ht="24" x14ac:dyDescent="0.25">
      <c r="A34" s="21">
        <v>29</v>
      </c>
      <c r="B34" s="29" t="s">
        <v>270</v>
      </c>
      <c r="C34" s="11" t="s">
        <v>19</v>
      </c>
      <c r="D34" s="8">
        <v>100</v>
      </c>
      <c r="E34" s="59">
        <v>0</v>
      </c>
      <c r="F34" s="9">
        <f t="shared" si="0"/>
        <v>0</v>
      </c>
      <c r="G34" s="65">
        <v>0</v>
      </c>
      <c r="H34" s="9">
        <f t="shared" si="1"/>
        <v>0</v>
      </c>
    </row>
    <row r="35" spans="1:8" ht="24" x14ac:dyDescent="0.25">
      <c r="A35" s="21">
        <v>30</v>
      </c>
      <c r="B35" s="29" t="s">
        <v>271</v>
      </c>
      <c r="C35" s="11" t="s">
        <v>19</v>
      </c>
      <c r="D35" s="8">
        <v>50</v>
      </c>
      <c r="E35" s="59">
        <v>0</v>
      </c>
      <c r="F35" s="9">
        <f t="shared" si="0"/>
        <v>0</v>
      </c>
      <c r="G35" s="65">
        <v>0</v>
      </c>
      <c r="H35" s="9">
        <f t="shared" si="1"/>
        <v>0</v>
      </c>
    </row>
    <row r="36" spans="1:8" x14ac:dyDescent="0.25">
      <c r="A36" s="21">
        <v>31</v>
      </c>
      <c r="B36" s="29" t="s">
        <v>272</v>
      </c>
      <c r="C36" s="11" t="s">
        <v>19</v>
      </c>
      <c r="D36" s="8">
        <v>100</v>
      </c>
      <c r="E36" s="59">
        <v>0</v>
      </c>
      <c r="F36" s="9">
        <f t="shared" si="0"/>
        <v>0</v>
      </c>
      <c r="G36" s="65">
        <v>0</v>
      </c>
      <c r="H36" s="9">
        <f t="shared" si="1"/>
        <v>0</v>
      </c>
    </row>
    <row r="37" spans="1:8" x14ac:dyDescent="0.25">
      <c r="A37" s="21">
        <v>32</v>
      </c>
      <c r="B37" s="29" t="s">
        <v>273</v>
      </c>
      <c r="C37" s="11" t="s">
        <v>19</v>
      </c>
      <c r="D37" s="8">
        <v>100</v>
      </c>
      <c r="E37" s="59">
        <v>0</v>
      </c>
      <c r="F37" s="9">
        <f t="shared" si="0"/>
        <v>0</v>
      </c>
      <c r="G37" s="65">
        <v>0</v>
      </c>
      <c r="H37" s="9">
        <f t="shared" si="1"/>
        <v>0</v>
      </c>
    </row>
    <row r="38" spans="1:8" x14ac:dyDescent="0.25">
      <c r="A38" s="21">
        <v>33</v>
      </c>
      <c r="B38" s="29" t="s">
        <v>274</v>
      </c>
      <c r="C38" s="11" t="s">
        <v>19</v>
      </c>
      <c r="D38" s="8">
        <v>100</v>
      </c>
      <c r="E38" s="59">
        <v>0</v>
      </c>
      <c r="F38" s="9">
        <f t="shared" si="0"/>
        <v>0</v>
      </c>
      <c r="G38" s="65">
        <v>0</v>
      </c>
      <c r="H38" s="9">
        <f t="shared" si="1"/>
        <v>0</v>
      </c>
    </row>
    <row r="39" spans="1:8" x14ac:dyDescent="0.25">
      <c r="A39" s="21">
        <v>34</v>
      </c>
      <c r="B39" s="29" t="s">
        <v>275</v>
      </c>
      <c r="C39" s="11" t="s">
        <v>19</v>
      </c>
      <c r="D39" s="8">
        <v>100</v>
      </c>
      <c r="E39" s="59">
        <v>0</v>
      </c>
      <c r="F39" s="9">
        <f t="shared" si="0"/>
        <v>0</v>
      </c>
      <c r="G39" s="65">
        <v>0</v>
      </c>
      <c r="H39" s="9">
        <f t="shared" si="1"/>
        <v>0</v>
      </c>
    </row>
    <row r="40" spans="1:8" x14ac:dyDescent="0.25">
      <c r="A40" s="21">
        <v>35</v>
      </c>
      <c r="B40" s="29" t="s">
        <v>276</v>
      </c>
      <c r="C40" s="11" t="s">
        <v>19</v>
      </c>
      <c r="D40" s="8">
        <v>100</v>
      </c>
      <c r="E40" s="59">
        <v>0</v>
      </c>
      <c r="F40" s="9">
        <f t="shared" si="0"/>
        <v>0</v>
      </c>
      <c r="G40" s="65">
        <v>0</v>
      </c>
      <c r="H40" s="9">
        <f t="shared" si="1"/>
        <v>0</v>
      </c>
    </row>
    <row r="41" spans="1:8" x14ac:dyDescent="0.25">
      <c r="A41" s="21">
        <v>36</v>
      </c>
      <c r="B41" s="29" t="s">
        <v>277</v>
      </c>
      <c r="C41" s="11" t="s">
        <v>19</v>
      </c>
      <c r="D41" s="8">
        <v>50</v>
      </c>
      <c r="E41" s="59">
        <v>0</v>
      </c>
      <c r="F41" s="9">
        <f t="shared" si="0"/>
        <v>0</v>
      </c>
      <c r="G41" s="65">
        <v>0</v>
      </c>
      <c r="H41" s="9">
        <f t="shared" si="1"/>
        <v>0</v>
      </c>
    </row>
    <row r="42" spans="1:8" x14ac:dyDescent="0.25">
      <c r="A42" s="21">
        <v>37</v>
      </c>
      <c r="B42" s="29" t="s">
        <v>278</v>
      </c>
      <c r="C42" s="11" t="s">
        <v>19</v>
      </c>
      <c r="D42" s="8">
        <v>50</v>
      </c>
      <c r="E42" s="59">
        <v>0</v>
      </c>
      <c r="F42" s="9">
        <f t="shared" si="0"/>
        <v>0</v>
      </c>
      <c r="G42" s="65">
        <v>0</v>
      </c>
      <c r="H42" s="9">
        <f t="shared" si="1"/>
        <v>0</v>
      </c>
    </row>
    <row r="43" spans="1:8" x14ac:dyDescent="0.25">
      <c r="A43" s="21">
        <v>38</v>
      </c>
      <c r="B43" s="29" t="s">
        <v>279</v>
      </c>
      <c r="C43" s="11" t="s">
        <v>19</v>
      </c>
      <c r="D43" s="8">
        <v>50</v>
      </c>
      <c r="E43" s="59">
        <v>0</v>
      </c>
      <c r="F43" s="9">
        <f t="shared" si="0"/>
        <v>0</v>
      </c>
      <c r="G43" s="65">
        <v>0</v>
      </c>
      <c r="H43" s="9">
        <f t="shared" si="1"/>
        <v>0</v>
      </c>
    </row>
    <row r="44" spans="1:8" x14ac:dyDescent="0.25">
      <c r="A44" s="21">
        <v>39</v>
      </c>
      <c r="B44" s="29" t="s">
        <v>280</v>
      </c>
      <c r="C44" s="11" t="s">
        <v>19</v>
      </c>
      <c r="D44" s="8">
        <v>50</v>
      </c>
      <c r="E44" s="59">
        <v>0</v>
      </c>
      <c r="F44" s="9">
        <f t="shared" si="0"/>
        <v>0</v>
      </c>
      <c r="G44" s="65">
        <v>0</v>
      </c>
      <c r="H44" s="9">
        <f t="shared" si="1"/>
        <v>0</v>
      </c>
    </row>
    <row r="45" spans="1:8" x14ac:dyDescent="0.25">
      <c r="A45" s="21">
        <v>40</v>
      </c>
      <c r="B45" s="29" t="s">
        <v>281</v>
      </c>
      <c r="C45" s="11" t="s">
        <v>19</v>
      </c>
      <c r="D45" s="8">
        <v>100</v>
      </c>
      <c r="E45" s="59">
        <v>0</v>
      </c>
      <c r="F45" s="9">
        <f t="shared" si="0"/>
        <v>0</v>
      </c>
      <c r="G45" s="65">
        <v>0</v>
      </c>
      <c r="H45" s="9">
        <f t="shared" si="1"/>
        <v>0</v>
      </c>
    </row>
    <row r="46" spans="1:8" x14ac:dyDescent="0.25">
      <c r="A46" s="21">
        <v>41</v>
      </c>
      <c r="B46" s="29" t="s">
        <v>282</v>
      </c>
      <c r="C46" s="11" t="s">
        <v>19</v>
      </c>
      <c r="D46" s="8">
        <v>50</v>
      </c>
      <c r="E46" s="59">
        <v>0</v>
      </c>
      <c r="F46" s="9">
        <f t="shared" si="0"/>
        <v>0</v>
      </c>
      <c r="G46" s="65">
        <v>0</v>
      </c>
      <c r="H46" s="9">
        <f t="shared" si="1"/>
        <v>0</v>
      </c>
    </row>
    <row r="47" spans="1:8" x14ac:dyDescent="0.25">
      <c r="A47" s="21">
        <v>42</v>
      </c>
      <c r="B47" s="29" t="s">
        <v>283</v>
      </c>
      <c r="C47" s="11" t="s">
        <v>58</v>
      </c>
      <c r="D47" s="8">
        <v>1</v>
      </c>
      <c r="E47" s="59">
        <v>0</v>
      </c>
      <c r="F47" s="9">
        <f t="shared" si="0"/>
        <v>0</v>
      </c>
      <c r="G47" s="65">
        <v>0</v>
      </c>
      <c r="H47" s="9">
        <f t="shared" si="1"/>
        <v>0</v>
      </c>
    </row>
    <row r="48" spans="1:8" x14ac:dyDescent="0.25">
      <c r="A48" s="21">
        <v>43</v>
      </c>
      <c r="B48" s="29" t="s">
        <v>284</v>
      </c>
      <c r="C48" s="11" t="s">
        <v>58</v>
      </c>
      <c r="D48" s="8">
        <v>1</v>
      </c>
      <c r="E48" s="59">
        <v>0</v>
      </c>
      <c r="F48" s="9">
        <f t="shared" si="0"/>
        <v>0</v>
      </c>
      <c r="G48" s="65">
        <v>0</v>
      </c>
      <c r="H48" s="9">
        <f t="shared" si="1"/>
        <v>0</v>
      </c>
    </row>
    <row r="49" spans="1:8" x14ac:dyDescent="0.25">
      <c r="A49" s="21">
        <v>44</v>
      </c>
      <c r="B49" s="29" t="s">
        <v>285</v>
      </c>
      <c r="C49" s="11" t="s">
        <v>58</v>
      </c>
      <c r="D49" s="8">
        <v>1</v>
      </c>
      <c r="E49" s="59">
        <v>0</v>
      </c>
      <c r="F49" s="9">
        <f t="shared" si="0"/>
        <v>0</v>
      </c>
      <c r="G49" s="65">
        <v>0</v>
      </c>
      <c r="H49" s="9">
        <f t="shared" si="1"/>
        <v>0</v>
      </c>
    </row>
    <row r="50" spans="1:8" x14ac:dyDescent="0.25">
      <c r="A50" s="21">
        <v>45</v>
      </c>
      <c r="B50" s="29" t="s">
        <v>286</v>
      </c>
      <c r="C50" s="11" t="s">
        <v>58</v>
      </c>
      <c r="D50" s="8">
        <v>1</v>
      </c>
      <c r="E50" s="59">
        <v>0</v>
      </c>
      <c r="F50" s="9">
        <f t="shared" si="0"/>
        <v>0</v>
      </c>
      <c r="G50" s="65">
        <v>0</v>
      </c>
      <c r="H50" s="9">
        <f t="shared" si="1"/>
        <v>0</v>
      </c>
    </row>
    <row r="51" spans="1:8" x14ac:dyDescent="0.25">
      <c r="A51" s="21">
        <v>46</v>
      </c>
      <c r="B51" s="29" t="s">
        <v>287</v>
      </c>
      <c r="C51" s="11" t="s">
        <v>58</v>
      </c>
      <c r="D51" s="8">
        <v>1</v>
      </c>
      <c r="E51" s="59">
        <v>0</v>
      </c>
      <c r="F51" s="9">
        <f t="shared" si="0"/>
        <v>0</v>
      </c>
      <c r="G51" s="65">
        <v>0</v>
      </c>
      <c r="H51" s="9">
        <f t="shared" si="1"/>
        <v>0</v>
      </c>
    </row>
    <row r="52" spans="1:8" x14ac:dyDescent="0.25">
      <c r="A52" s="21">
        <v>47</v>
      </c>
      <c r="B52" s="29" t="s">
        <v>288</v>
      </c>
      <c r="C52" s="11" t="s">
        <v>58</v>
      </c>
      <c r="D52" s="8">
        <v>1</v>
      </c>
      <c r="E52" s="59">
        <v>0</v>
      </c>
      <c r="F52" s="9">
        <f t="shared" si="0"/>
        <v>0</v>
      </c>
      <c r="G52" s="65">
        <v>0</v>
      </c>
      <c r="H52" s="9">
        <f t="shared" si="1"/>
        <v>0</v>
      </c>
    </row>
    <row r="53" spans="1:8" ht="24" x14ac:dyDescent="0.25">
      <c r="A53" s="21">
        <v>48</v>
      </c>
      <c r="B53" s="29" t="s">
        <v>289</v>
      </c>
      <c r="C53" s="11" t="s">
        <v>58</v>
      </c>
      <c r="D53" s="8">
        <v>1</v>
      </c>
      <c r="E53" s="59">
        <v>0</v>
      </c>
      <c r="F53" s="9">
        <f t="shared" si="0"/>
        <v>0</v>
      </c>
      <c r="G53" s="65">
        <v>0</v>
      </c>
      <c r="H53" s="9">
        <f t="shared" si="1"/>
        <v>0</v>
      </c>
    </row>
    <row r="54" spans="1:8" ht="24" x14ac:dyDescent="0.25">
      <c r="A54" s="21">
        <v>49</v>
      </c>
      <c r="B54" s="29" t="s">
        <v>290</v>
      </c>
      <c r="C54" s="11" t="s">
        <v>58</v>
      </c>
      <c r="D54" s="8">
        <v>1</v>
      </c>
      <c r="E54" s="59">
        <v>0</v>
      </c>
      <c r="F54" s="9">
        <f t="shared" si="0"/>
        <v>0</v>
      </c>
      <c r="G54" s="65">
        <v>0</v>
      </c>
      <c r="H54" s="9">
        <f t="shared" si="1"/>
        <v>0</v>
      </c>
    </row>
    <row r="55" spans="1:8" x14ac:dyDescent="0.25">
      <c r="A55" s="21">
        <v>50</v>
      </c>
      <c r="B55" s="29" t="s">
        <v>291</v>
      </c>
      <c r="C55" s="11" t="s">
        <v>58</v>
      </c>
      <c r="D55" s="8">
        <v>1</v>
      </c>
      <c r="E55" s="59">
        <v>0</v>
      </c>
      <c r="F55" s="9">
        <f t="shared" si="0"/>
        <v>0</v>
      </c>
      <c r="G55" s="65">
        <v>0</v>
      </c>
      <c r="H55" s="9">
        <f t="shared" si="1"/>
        <v>0</v>
      </c>
    </row>
    <row r="56" spans="1:8" x14ac:dyDescent="0.25">
      <c r="A56" s="21">
        <v>51</v>
      </c>
      <c r="B56" s="29" t="s">
        <v>292</v>
      </c>
      <c r="C56" s="11" t="s">
        <v>58</v>
      </c>
      <c r="D56" s="8">
        <v>1</v>
      </c>
      <c r="E56" s="59">
        <v>0</v>
      </c>
      <c r="F56" s="9">
        <f t="shared" si="0"/>
        <v>0</v>
      </c>
      <c r="G56" s="65">
        <v>0</v>
      </c>
      <c r="H56" s="9">
        <f t="shared" si="1"/>
        <v>0</v>
      </c>
    </row>
    <row r="57" spans="1:8" x14ac:dyDescent="0.25">
      <c r="A57" s="21">
        <v>52</v>
      </c>
      <c r="B57" s="29" t="s">
        <v>293</v>
      </c>
      <c r="C57" s="11" t="s">
        <v>58</v>
      </c>
      <c r="D57" s="8">
        <v>1</v>
      </c>
      <c r="E57" s="59">
        <v>0</v>
      </c>
      <c r="F57" s="9">
        <f t="shared" si="0"/>
        <v>0</v>
      </c>
      <c r="G57" s="65">
        <v>0</v>
      </c>
      <c r="H57" s="9">
        <f t="shared" si="1"/>
        <v>0</v>
      </c>
    </row>
    <row r="58" spans="1:8" x14ac:dyDescent="0.25">
      <c r="A58" s="21">
        <v>53</v>
      </c>
      <c r="B58" s="29" t="s">
        <v>294</v>
      </c>
      <c r="C58" s="11" t="s">
        <v>58</v>
      </c>
      <c r="D58" s="8">
        <v>1</v>
      </c>
      <c r="E58" s="59">
        <v>0</v>
      </c>
      <c r="F58" s="9">
        <f t="shared" si="0"/>
        <v>0</v>
      </c>
      <c r="G58" s="65">
        <v>0</v>
      </c>
      <c r="H58" s="9">
        <f t="shared" si="1"/>
        <v>0</v>
      </c>
    </row>
    <row r="59" spans="1:8" x14ac:dyDescent="0.25">
      <c r="A59" s="21">
        <v>54</v>
      </c>
      <c r="B59" s="29" t="s">
        <v>295</v>
      </c>
      <c r="C59" s="11" t="s">
        <v>58</v>
      </c>
      <c r="D59" s="8">
        <v>1</v>
      </c>
      <c r="E59" s="59">
        <v>0</v>
      </c>
      <c r="F59" s="9">
        <f t="shared" si="0"/>
        <v>0</v>
      </c>
      <c r="G59" s="65">
        <v>0</v>
      </c>
      <c r="H59" s="9">
        <f t="shared" si="1"/>
        <v>0</v>
      </c>
    </row>
    <row r="60" spans="1:8" ht="24" x14ac:dyDescent="0.25">
      <c r="A60" s="21">
        <v>55</v>
      </c>
      <c r="B60" s="29" t="s">
        <v>296</v>
      </c>
      <c r="C60" s="11" t="s">
        <v>58</v>
      </c>
      <c r="D60" s="8">
        <v>1</v>
      </c>
      <c r="E60" s="59">
        <v>0</v>
      </c>
      <c r="F60" s="9">
        <f t="shared" si="0"/>
        <v>0</v>
      </c>
      <c r="G60" s="65">
        <v>0</v>
      </c>
      <c r="H60" s="9">
        <f t="shared" si="1"/>
        <v>0</v>
      </c>
    </row>
    <row r="61" spans="1:8" x14ac:dyDescent="0.25">
      <c r="A61" s="21">
        <v>56</v>
      </c>
      <c r="B61" s="29" t="s">
        <v>297</v>
      </c>
      <c r="C61" s="11" t="s">
        <v>58</v>
      </c>
      <c r="D61" s="8">
        <v>1</v>
      </c>
      <c r="E61" s="59">
        <v>0</v>
      </c>
      <c r="F61" s="9">
        <f t="shared" si="0"/>
        <v>0</v>
      </c>
      <c r="G61" s="65">
        <v>0</v>
      </c>
      <c r="H61" s="9">
        <f t="shared" si="1"/>
        <v>0</v>
      </c>
    </row>
    <row r="62" spans="1:8" x14ac:dyDescent="0.25">
      <c r="A62" s="21">
        <v>57</v>
      </c>
      <c r="B62" s="29" t="s">
        <v>298</v>
      </c>
      <c r="C62" s="11" t="s">
        <v>58</v>
      </c>
      <c r="D62" s="8">
        <v>1</v>
      </c>
      <c r="E62" s="59">
        <v>0</v>
      </c>
      <c r="F62" s="9">
        <f t="shared" si="0"/>
        <v>0</v>
      </c>
      <c r="G62" s="65">
        <v>0</v>
      </c>
      <c r="H62" s="9">
        <f t="shared" si="1"/>
        <v>0</v>
      </c>
    </row>
    <row r="63" spans="1:8" x14ac:dyDescent="0.25">
      <c r="A63" s="21">
        <v>58</v>
      </c>
      <c r="B63" s="29" t="s">
        <v>299</v>
      </c>
      <c r="C63" s="11" t="s">
        <v>58</v>
      </c>
      <c r="D63" s="8">
        <v>1</v>
      </c>
      <c r="E63" s="59">
        <v>0</v>
      </c>
      <c r="F63" s="9">
        <f t="shared" si="0"/>
        <v>0</v>
      </c>
      <c r="G63" s="65">
        <v>0</v>
      </c>
      <c r="H63" s="9">
        <f t="shared" si="1"/>
        <v>0</v>
      </c>
    </row>
    <row r="64" spans="1:8" x14ac:dyDescent="0.25">
      <c r="A64" s="21">
        <v>59</v>
      </c>
      <c r="B64" s="29" t="s">
        <v>300</v>
      </c>
      <c r="C64" s="11" t="s">
        <v>58</v>
      </c>
      <c r="D64" s="8">
        <v>1</v>
      </c>
      <c r="E64" s="59">
        <v>0</v>
      </c>
      <c r="F64" s="9">
        <f t="shared" si="0"/>
        <v>0</v>
      </c>
      <c r="G64" s="65">
        <v>0</v>
      </c>
      <c r="H64" s="9">
        <f t="shared" si="1"/>
        <v>0</v>
      </c>
    </row>
    <row r="65" spans="1:8" x14ac:dyDescent="0.25">
      <c r="A65" s="21">
        <v>60</v>
      </c>
      <c r="B65" s="29" t="s">
        <v>301</v>
      </c>
      <c r="C65" s="11" t="s">
        <v>58</v>
      </c>
      <c r="D65" s="8">
        <v>1</v>
      </c>
      <c r="E65" s="59">
        <v>0</v>
      </c>
      <c r="F65" s="9">
        <f t="shared" si="0"/>
        <v>0</v>
      </c>
      <c r="G65" s="65">
        <v>0</v>
      </c>
      <c r="H65" s="9">
        <f t="shared" si="1"/>
        <v>0</v>
      </c>
    </row>
    <row r="66" spans="1:8" x14ac:dyDescent="0.25">
      <c r="A66" s="21">
        <v>61</v>
      </c>
      <c r="B66" s="29" t="s">
        <v>302</v>
      </c>
      <c r="C66" s="11" t="s">
        <v>58</v>
      </c>
      <c r="D66" s="8">
        <v>1</v>
      </c>
      <c r="E66" s="59">
        <v>0</v>
      </c>
      <c r="F66" s="9">
        <f t="shared" si="0"/>
        <v>0</v>
      </c>
      <c r="G66" s="65">
        <v>0</v>
      </c>
      <c r="H66" s="9">
        <f t="shared" si="1"/>
        <v>0</v>
      </c>
    </row>
    <row r="67" spans="1:8" ht="24" x14ac:dyDescent="0.25">
      <c r="A67" s="21">
        <v>62</v>
      </c>
      <c r="B67" s="29" t="s">
        <v>303</v>
      </c>
      <c r="C67" s="11" t="s">
        <v>58</v>
      </c>
      <c r="D67" s="8">
        <v>1</v>
      </c>
      <c r="E67" s="59">
        <v>0</v>
      </c>
      <c r="F67" s="9">
        <f t="shared" si="0"/>
        <v>0</v>
      </c>
      <c r="G67" s="65">
        <v>0</v>
      </c>
      <c r="H67" s="9">
        <f t="shared" si="1"/>
        <v>0</v>
      </c>
    </row>
    <row r="68" spans="1:8" x14ac:dyDescent="0.25">
      <c r="A68" s="21">
        <v>63</v>
      </c>
      <c r="B68" s="29" t="s">
        <v>304</v>
      </c>
      <c r="C68" s="11" t="s">
        <v>58</v>
      </c>
      <c r="D68" s="8">
        <v>1</v>
      </c>
      <c r="E68" s="59">
        <v>0</v>
      </c>
      <c r="F68" s="9">
        <f t="shared" si="0"/>
        <v>0</v>
      </c>
      <c r="G68" s="65">
        <v>0</v>
      </c>
      <c r="H68" s="9">
        <f t="shared" si="1"/>
        <v>0</v>
      </c>
    </row>
    <row r="69" spans="1:8" x14ac:dyDescent="0.25">
      <c r="A69" s="21">
        <v>64</v>
      </c>
      <c r="B69" s="29" t="s">
        <v>305</v>
      </c>
      <c r="C69" s="11" t="s">
        <v>58</v>
      </c>
      <c r="D69" s="8">
        <v>1</v>
      </c>
      <c r="E69" s="59">
        <v>0</v>
      </c>
      <c r="F69" s="9">
        <f t="shared" si="0"/>
        <v>0</v>
      </c>
      <c r="G69" s="65">
        <v>0</v>
      </c>
      <c r="H69" s="9">
        <f t="shared" si="1"/>
        <v>0</v>
      </c>
    </row>
    <row r="70" spans="1:8" ht="24" x14ac:dyDescent="0.25">
      <c r="A70" s="21">
        <v>65</v>
      </c>
      <c r="B70" s="29" t="s">
        <v>306</v>
      </c>
      <c r="C70" s="11" t="s">
        <v>58</v>
      </c>
      <c r="D70" s="8">
        <v>1</v>
      </c>
      <c r="E70" s="59">
        <v>0</v>
      </c>
      <c r="F70" s="9">
        <f t="shared" si="0"/>
        <v>0</v>
      </c>
      <c r="G70" s="65">
        <v>0</v>
      </c>
      <c r="H70" s="9">
        <f t="shared" si="1"/>
        <v>0</v>
      </c>
    </row>
    <row r="71" spans="1:8" ht="24" x14ac:dyDescent="0.25">
      <c r="A71" s="21">
        <v>66</v>
      </c>
      <c r="B71" s="29" t="s">
        <v>307</v>
      </c>
      <c r="C71" s="11" t="s">
        <v>58</v>
      </c>
      <c r="D71" s="8">
        <v>1</v>
      </c>
      <c r="E71" s="59">
        <v>0</v>
      </c>
      <c r="F71" s="9">
        <f t="shared" ref="F71:F81" si="2">D71*E71</f>
        <v>0</v>
      </c>
      <c r="G71" s="65">
        <v>0</v>
      </c>
      <c r="H71" s="9">
        <f t="shared" ref="H71:H89" si="3">F71*G71</f>
        <v>0</v>
      </c>
    </row>
    <row r="72" spans="1:8" ht="24" x14ac:dyDescent="0.25">
      <c r="A72" s="21">
        <v>67</v>
      </c>
      <c r="B72" s="29" t="s">
        <v>308</v>
      </c>
      <c r="C72" s="11" t="s">
        <v>58</v>
      </c>
      <c r="D72" s="8">
        <v>1</v>
      </c>
      <c r="E72" s="59">
        <v>0</v>
      </c>
      <c r="F72" s="9">
        <f t="shared" si="2"/>
        <v>0</v>
      </c>
      <c r="G72" s="65">
        <v>0</v>
      </c>
      <c r="H72" s="9">
        <f t="shared" si="3"/>
        <v>0</v>
      </c>
    </row>
    <row r="73" spans="1:8" x14ac:dyDescent="0.25">
      <c r="A73" s="21">
        <v>68</v>
      </c>
      <c r="B73" s="29" t="s">
        <v>309</v>
      </c>
      <c r="C73" s="11" t="s">
        <v>58</v>
      </c>
      <c r="D73" s="8">
        <v>1</v>
      </c>
      <c r="E73" s="59">
        <v>0</v>
      </c>
      <c r="F73" s="9">
        <f t="shared" si="2"/>
        <v>0</v>
      </c>
      <c r="G73" s="65">
        <v>0</v>
      </c>
      <c r="H73" s="9">
        <f t="shared" si="3"/>
        <v>0</v>
      </c>
    </row>
    <row r="74" spans="1:8" x14ac:dyDescent="0.25">
      <c r="A74" s="21">
        <v>69</v>
      </c>
      <c r="B74" s="29" t="s">
        <v>310</v>
      </c>
      <c r="C74" s="11" t="s">
        <v>58</v>
      </c>
      <c r="D74" s="8">
        <v>1</v>
      </c>
      <c r="E74" s="59">
        <v>0</v>
      </c>
      <c r="F74" s="9">
        <f t="shared" si="2"/>
        <v>0</v>
      </c>
      <c r="G74" s="65">
        <v>0</v>
      </c>
      <c r="H74" s="9">
        <f t="shared" si="3"/>
        <v>0</v>
      </c>
    </row>
    <row r="75" spans="1:8" x14ac:dyDescent="0.25">
      <c r="A75" s="21">
        <v>70</v>
      </c>
      <c r="B75" s="29" t="s">
        <v>311</v>
      </c>
      <c r="C75" s="11" t="s">
        <v>58</v>
      </c>
      <c r="D75" s="8">
        <v>1</v>
      </c>
      <c r="E75" s="59">
        <v>0</v>
      </c>
      <c r="F75" s="9">
        <f t="shared" si="2"/>
        <v>0</v>
      </c>
      <c r="G75" s="65">
        <v>0</v>
      </c>
      <c r="H75" s="9">
        <f t="shared" si="3"/>
        <v>0</v>
      </c>
    </row>
    <row r="76" spans="1:8" x14ac:dyDescent="0.25">
      <c r="A76" s="21">
        <v>71</v>
      </c>
      <c r="B76" s="29" t="s">
        <v>312</v>
      </c>
      <c r="C76" s="11" t="s">
        <v>58</v>
      </c>
      <c r="D76" s="8">
        <v>1</v>
      </c>
      <c r="E76" s="59">
        <v>0</v>
      </c>
      <c r="F76" s="9">
        <f t="shared" si="2"/>
        <v>0</v>
      </c>
      <c r="G76" s="65">
        <v>0</v>
      </c>
      <c r="H76" s="9">
        <f t="shared" si="3"/>
        <v>0</v>
      </c>
    </row>
    <row r="77" spans="1:8" x14ac:dyDescent="0.25">
      <c r="A77" s="21">
        <v>72</v>
      </c>
      <c r="B77" s="29" t="s">
        <v>313</v>
      </c>
      <c r="C77" s="11" t="s">
        <v>58</v>
      </c>
      <c r="D77" s="8">
        <v>1</v>
      </c>
      <c r="E77" s="59">
        <v>0</v>
      </c>
      <c r="F77" s="9">
        <f t="shared" si="2"/>
        <v>0</v>
      </c>
      <c r="G77" s="65">
        <v>0</v>
      </c>
      <c r="H77" s="9">
        <f t="shared" si="3"/>
        <v>0</v>
      </c>
    </row>
    <row r="78" spans="1:8" x14ac:dyDescent="0.25">
      <c r="A78" s="21">
        <v>73</v>
      </c>
      <c r="B78" s="29" t="s">
        <v>314</v>
      </c>
      <c r="C78" s="11" t="s">
        <v>19</v>
      </c>
      <c r="D78" s="8">
        <v>10</v>
      </c>
      <c r="E78" s="59">
        <v>0</v>
      </c>
      <c r="F78" s="9">
        <f t="shared" si="2"/>
        <v>0</v>
      </c>
      <c r="G78" s="65">
        <v>0</v>
      </c>
      <c r="H78" s="9">
        <f t="shared" si="3"/>
        <v>0</v>
      </c>
    </row>
    <row r="79" spans="1:8" x14ac:dyDescent="0.25">
      <c r="A79" s="21">
        <v>74</v>
      </c>
      <c r="B79" s="29" t="s">
        <v>315</v>
      </c>
      <c r="C79" s="11" t="s">
        <v>58</v>
      </c>
      <c r="D79" s="8">
        <v>1</v>
      </c>
      <c r="E79" s="59">
        <v>0</v>
      </c>
      <c r="F79" s="9">
        <f t="shared" si="2"/>
        <v>0</v>
      </c>
      <c r="G79" s="65">
        <v>0</v>
      </c>
      <c r="H79" s="9">
        <f t="shared" si="3"/>
        <v>0</v>
      </c>
    </row>
    <row r="80" spans="1:8" x14ac:dyDescent="0.25">
      <c r="A80" s="21">
        <v>75</v>
      </c>
      <c r="B80" s="29" t="s">
        <v>316</v>
      </c>
      <c r="C80" s="11" t="s">
        <v>58</v>
      </c>
      <c r="D80" s="8">
        <v>1</v>
      </c>
      <c r="E80" s="59">
        <v>0</v>
      </c>
      <c r="F80" s="9">
        <f t="shared" si="2"/>
        <v>0</v>
      </c>
      <c r="G80" s="65">
        <v>0</v>
      </c>
      <c r="H80" s="9">
        <f t="shared" si="3"/>
        <v>0</v>
      </c>
    </row>
    <row r="81" spans="1:8" x14ac:dyDescent="0.25">
      <c r="A81" s="21">
        <v>76</v>
      </c>
      <c r="B81" s="29" t="s">
        <v>317</v>
      </c>
      <c r="C81" s="11" t="s">
        <v>58</v>
      </c>
      <c r="D81" s="8">
        <v>1</v>
      </c>
      <c r="E81" s="59">
        <v>0</v>
      </c>
      <c r="F81" s="9">
        <f t="shared" si="2"/>
        <v>0</v>
      </c>
      <c r="G81" s="65">
        <v>0</v>
      </c>
      <c r="H81" s="9">
        <f t="shared" si="3"/>
        <v>0</v>
      </c>
    </row>
    <row r="82" spans="1:8" x14ac:dyDescent="0.25">
      <c r="A82" s="19"/>
      <c r="B82" s="19" t="s">
        <v>243</v>
      </c>
      <c r="C82" s="19"/>
      <c r="D82" s="19"/>
      <c r="E82" s="19"/>
      <c r="F82" s="19"/>
      <c r="G82" s="19"/>
      <c r="H82" s="19"/>
    </row>
    <row r="83" spans="1:8" x14ac:dyDescent="0.25">
      <c r="A83" s="21">
        <v>77</v>
      </c>
      <c r="B83" s="29" t="s">
        <v>241</v>
      </c>
      <c r="C83" s="11" t="s">
        <v>102</v>
      </c>
      <c r="D83" s="8">
        <v>10</v>
      </c>
      <c r="E83" s="59">
        <v>0</v>
      </c>
      <c r="F83" s="9">
        <f>D83*E83</f>
        <v>0</v>
      </c>
      <c r="G83" s="65">
        <v>0</v>
      </c>
      <c r="H83" s="9">
        <f t="shared" si="3"/>
        <v>0</v>
      </c>
    </row>
    <row r="84" spans="1:8" ht="24" x14ac:dyDescent="0.25">
      <c r="A84" s="21">
        <v>78</v>
      </c>
      <c r="B84" s="51" t="s">
        <v>403</v>
      </c>
      <c r="C84" s="11" t="s">
        <v>102</v>
      </c>
      <c r="D84" s="8">
        <v>10</v>
      </c>
      <c r="E84" s="59">
        <v>0</v>
      </c>
      <c r="F84" s="9">
        <f>D84*E84</f>
        <v>0</v>
      </c>
      <c r="G84" s="65">
        <v>0</v>
      </c>
      <c r="H84" s="9">
        <f t="shared" si="3"/>
        <v>0</v>
      </c>
    </row>
    <row r="85" spans="1:8" x14ac:dyDescent="0.25">
      <c r="A85" s="19"/>
      <c r="B85" s="19" t="s">
        <v>238</v>
      </c>
      <c r="C85" s="19"/>
      <c r="D85" s="19"/>
      <c r="E85" s="19"/>
      <c r="F85" s="19"/>
      <c r="G85" s="19"/>
      <c r="H85" s="19"/>
    </row>
    <row r="86" spans="1:8" ht="24" x14ac:dyDescent="0.25">
      <c r="A86" s="21">
        <v>79</v>
      </c>
      <c r="B86" s="29" t="s">
        <v>123</v>
      </c>
      <c r="C86" s="11" t="s">
        <v>102</v>
      </c>
      <c r="D86" s="8">
        <v>10</v>
      </c>
      <c r="E86" s="59">
        <v>0</v>
      </c>
      <c r="F86" s="9">
        <f>D86*E86</f>
        <v>0</v>
      </c>
      <c r="G86" s="65">
        <v>0</v>
      </c>
      <c r="H86" s="9">
        <f t="shared" si="3"/>
        <v>0</v>
      </c>
    </row>
    <row r="87" spans="1:8" x14ac:dyDescent="0.25">
      <c r="A87" s="21">
        <v>80</v>
      </c>
      <c r="B87" s="29" t="s">
        <v>240</v>
      </c>
      <c r="C87" s="11" t="s">
        <v>1</v>
      </c>
      <c r="D87" s="8">
        <v>1</v>
      </c>
      <c r="E87" s="59">
        <v>0</v>
      </c>
      <c r="F87" s="9">
        <f>D87*E87</f>
        <v>0</v>
      </c>
      <c r="G87" s="65">
        <v>0</v>
      </c>
      <c r="H87" s="9">
        <f t="shared" si="3"/>
        <v>0</v>
      </c>
    </row>
    <row r="88" spans="1:8" x14ac:dyDescent="0.25">
      <c r="A88" s="19"/>
      <c r="B88" s="19" t="s">
        <v>513</v>
      </c>
      <c r="C88" s="19"/>
      <c r="D88" s="19"/>
      <c r="E88" s="19"/>
      <c r="F88" s="19"/>
      <c r="G88" s="19"/>
      <c r="H88" s="19"/>
    </row>
    <row r="89" spans="1:8" x14ac:dyDescent="0.25">
      <c r="A89" s="40">
        <v>81</v>
      </c>
      <c r="B89" s="51" t="s">
        <v>518</v>
      </c>
      <c r="C89" s="11" t="s">
        <v>102</v>
      </c>
      <c r="D89" s="8">
        <v>10</v>
      </c>
      <c r="E89" s="59">
        <v>0</v>
      </c>
      <c r="F89" s="9">
        <f>D89*E89</f>
        <v>0</v>
      </c>
      <c r="G89" s="65">
        <v>0</v>
      </c>
      <c r="H89" s="9">
        <f t="shared" si="3"/>
        <v>0</v>
      </c>
    </row>
    <row r="91" spans="1:8" ht="18.75" x14ac:dyDescent="0.3">
      <c r="A91" s="48" t="s">
        <v>514</v>
      </c>
      <c r="B91" s="47"/>
      <c r="C91" s="47"/>
      <c r="D91" s="47"/>
      <c r="E91" s="47"/>
      <c r="F91" s="49">
        <f>SUM(F89,F86:F87,F83:F84,F6:F81)</f>
        <v>0</v>
      </c>
      <c r="G91" s="47"/>
      <c r="H91" s="49">
        <f>SUM(H89,H86:H87,H83:H84,H6:H81)</f>
        <v>0</v>
      </c>
    </row>
    <row r="93" spans="1:8" ht="15.75" x14ac:dyDescent="0.25">
      <c r="B93" s="3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87"/>
  <sheetViews>
    <sheetView topLeftCell="A76" workbookViewId="0">
      <selection activeCell="J86" sqref="J86"/>
    </sheetView>
  </sheetViews>
  <sheetFormatPr defaultRowHeight="15" x14ac:dyDescent="0.25"/>
  <cols>
    <col min="2" max="2" width="56.140625" customWidth="1"/>
    <col min="3" max="3" width="18.140625" customWidth="1"/>
    <col min="4" max="4" width="15.28515625" customWidth="1"/>
    <col min="6" max="6" width="10" bestFit="1" customWidth="1"/>
  </cols>
  <sheetData>
    <row r="2" spans="1:103" ht="18.75" x14ac:dyDescent="0.3">
      <c r="B2" s="23" t="s">
        <v>318</v>
      </c>
    </row>
    <row r="4" spans="1:103" s="1" customFormat="1" ht="36" x14ac:dyDescent="0.2">
      <c r="A4" s="12" t="s">
        <v>63</v>
      </c>
      <c r="B4" s="13" t="s">
        <v>64</v>
      </c>
      <c r="C4" s="13" t="s">
        <v>65</v>
      </c>
      <c r="D4" s="14" t="s">
        <v>66</v>
      </c>
      <c r="E4" s="13" t="s">
        <v>67</v>
      </c>
      <c r="F4" s="15" t="s">
        <v>68</v>
      </c>
      <c r="G4" s="67" t="s">
        <v>542</v>
      </c>
      <c r="H4" s="67" t="s">
        <v>543</v>
      </c>
    </row>
    <row r="5" spans="1:103" x14ac:dyDescent="0.25">
      <c r="A5" s="4"/>
      <c r="B5" s="4" t="s">
        <v>319</v>
      </c>
      <c r="C5" s="4"/>
      <c r="D5" s="4"/>
      <c r="E5" s="4"/>
      <c r="F5" s="4"/>
      <c r="G5" s="19"/>
      <c r="H5" s="19"/>
    </row>
    <row r="6" spans="1:103" s="1" customFormat="1" ht="25.5" x14ac:dyDescent="0.2">
      <c r="A6" s="21">
        <v>1</v>
      </c>
      <c r="B6" s="32" t="s">
        <v>342</v>
      </c>
      <c r="C6" s="7" t="s">
        <v>19</v>
      </c>
      <c r="D6" s="8">
        <v>100</v>
      </c>
      <c r="E6" s="59">
        <v>0</v>
      </c>
      <c r="F6" s="9">
        <f>D6*E6</f>
        <v>0</v>
      </c>
      <c r="G6" s="65">
        <v>0</v>
      </c>
      <c r="H6" s="9">
        <f>F6*G6</f>
        <v>0</v>
      </c>
      <c r="N6" s="2">
        <v>2</v>
      </c>
      <c r="Z6" s="1">
        <v>1</v>
      </c>
      <c r="AA6" s="1">
        <v>7</v>
      </c>
      <c r="AB6" s="1">
        <v>7</v>
      </c>
      <c r="AY6" s="1">
        <v>2</v>
      </c>
      <c r="AZ6" s="1">
        <f>IF(AY6=1,F6,0)</f>
        <v>0</v>
      </c>
      <c r="BA6" s="1">
        <f>IF(AY6=2,F6,0)</f>
        <v>0</v>
      </c>
      <c r="BB6" s="1">
        <f>IF(AY6=3,F6,0)</f>
        <v>0</v>
      </c>
      <c r="BC6" s="1">
        <f>IF(AY6=4,F6,0)</f>
        <v>0</v>
      </c>
      <c r="BD6" s="1">
        <f>IF(AY6=5,F6,0)</f>
        <v>0</v>
      </c>
      <c r="BZ6" s="3">
        <v>1</v>
      </c>
      <c r="CA6" s="3">
        <v>7</v>
      </c>
      <c r="CY6" s="1">
        <v>4.6000000000000001E-4</v>
      </c>
    </row>
    <row r="7" spans="1:103" s="1" customFormat="1" ht="25.5" x14ac:dyDescent="0.2">
      <c r="A7" s="21">
        <v>2</v>
      </c>
      <c r="B7" s="32" t="s">
        <v>343</v>
      </c>
      <c r="C7" s="7" t="s">
        <v>58</v>
      </c>
      <c r="D7" s="8">
        <v>1</v>
      </c>
      <c r="E7" s="59">
        <v>0</v>
      </c>
      <c r="F7" s="9">
        <f t="shared" ref="F7:F34" si="0">D7*E7</f>
        <v>0</v>
      </c>
      <c r="G7" s="65">
        <v>0</v>
      </c>
      <c r="H7" s="9">
        <f t="shared" ref="H7:H70" si="1">F7*G7</f>
        <v>0</v>
      </c>
      <c r="N7" s="2">
        <v>2</v>
      </c>
      <c r="Z7" s="1">
        <v>12</v>
      </c>
      <c r="AA7" s="1">
        <v>0</v>
      </c>
      <c r="AB7" s="1">
        <v>358</v>
      </c>
      <c r="AY7" s="1">
        <v>2</v>
      </c>
      <c r="AZ7" s="1">
        <f>IF(AY7=1,F7,0)</f>
        <v>0</v>
      </c>
      <c r="BA7" s="1">
        <f>IF(AY7=2,F7,0)</f>
        <v>0</v>
      </c>
      <c r="BB7" s="1">
        <f>IF(AY7=3,F7,0)</f>
        <v>0</v>
      </c>
      <c r="BC7" s="1">
        <f>IF(AY7=4,F7,0)</f>
        <v>0</v>
      </c>
      <c r="BD7" s="1">
        <f>IF(AY7=5,F7,0)</f>
        <v>0</v>
      </c>
      <c r="BZ7" s="3">
        <v>12</v>
      </c>
      <c r="CA7" s="3">
        <v>0</v>
      </c>
      <c r="CY7" s="1">
        <v>5.6999999999999998E-4</v>
      </c>
    </row>
    <row r="8" spans="1:103" s="1" customFormat="1" ht="25.5" x14ac:dyDescent="0.2">
      <c r="A8" s="21">
        <v>3</v>
      </c>
      <c r="B8" s="32" t="s">
        <v>344</v>
      </c>
      <c r="C8" s="7" t="s">
        <v>58</v>
      </c>
      <c r="D8" s="8">
        <v>1</v>
      </c>
      <c r="E8" s="59">
        <v>0</v>
      </c>
      <c r="F8" s="9">
        <f t="shared" si="0"/>
        <v>0</v>
      </c>
      <c r="G8" s="65">
        <v>0</v>
      </c>
      <c r="H8" s="9">
        <f t="shared" si="1"/>
        <v>0</v>
      </c>
      <c r="N8" s="2">
        <v>2</v>
      </c>
      <c r="Z8" s="1">
        <v>2</v>
      </c>
      <c r="AA8" s="1">
        <v>0</v>
      </c>
      <c r="AB8" s="1">
        <v>0</v>
      </c>
      <c r="AY8" s="1">
        <v>2</v>
      </c>
      <c r="AZ8" s="1">
        <f>IF(AY8=1,F8,0)</f>
        <v>0</v>
      </c>
      <c r="BA8" s="1">
        <f>IF(AY8=2,F8,0)</f>
        <v>0</v>
      </c>
      <c r="BB8" s="1">
        <f>IF(AY8=3,F8,0)</f>
        <v>0</v>
      </c>
      <c r="BC8" s="1">
        <f>IF(AY8=4,F8,0)</f>
        <v>0</v>
      </c>
      <c r="BD8" s="1">
        <f>IF(AY8=5,F8,0)</f>
        <v>0</v>
      </c>
      <c r="BZ8" s="3">
        <v>2</v>
      </c>
      <c r="CA8" s="3">
        <v>0</v>
      </c>
      <c r="CY8" s="1">
        <v>3.1900000000000001E-3</v>
      </c>
    </row>
    <row r="9" spans="1:103" x14ac:dyDescent="0.25">
      <c r="A9" s="21">
        <v>4</v>
      </c>
      <c r="B9" s="32" t="s">
        <v>345</v>
      </c>
      <c r="C9" s="7" t="s">
        <v>58</v>
      </c>
      <c r="D9" s="8">
        <v>1</v>
      </c>
      <c r="E9" s="59">
        <v>0</v>
      </c>
      <c r="F9" s="9">
        <f t="shared" si="0"/>
        <v>0</v>
      </c>
      <c r="G9" s="65">
        <v>0</v>
      </c>
      <c r="H9" s="9">
        <f t="shared" si="1"/>
        <v>0</v>
      </c>
    </row>
    <row r="10" spans="1:103" s="1" customFormat="1" ht="12.75" x14ac:dyDescent="0.2">
      <c r="A10" s="21">
        <v>5</v>
      </c>
      <c r="B10" s="32" t="s">
        <v>346</v>
      </c>
      <c r="C10" s="7" t="s">
        <v>58</v>
      </c>
      <c r="D10" s="8">
        <v>1</v>
      </c>
      <c r="E10" s="59">
        <v>0</v>
      </c>
      <c r="F10" s="9">
        <f t="shared" si="0"/>
        <v>0</v>
      </c>
      <c r="G10" s="65">
        <v>0</v>
      </c>
      <c r="H10" s="9">
        <f t="shared" si="1"/>
        <v>0</v>
      </c>
      <c r="N10" s="2">
        <v>2</v>
      </c>
      <c r="Z10" s="1">
        <v>12</v>
      </c>
      <c r="AA10" s="1">
        <v>0</v>
      </c>
      <c r="AB10" s="1">
        <v>345</v>
      </c>
      <c r="AY10" s="1">
        <v>2</v>
      </c>
      <c r="AZ10" s="1">
        <f>IF(AY10=1,F10,0)</f>
        <v>0</v>
      </c>
      <c r="BA10" s="1">
        <f>IF(AY10=2,F10,0)</f>
        <v>0</v>
      </c>
      <c r="BB10" s="1">
        <f>IF(AY10=3,F10,0)</f>
        <v>0</v>
      </c>
      <c r="BC10" s="1">
        <f>IF(AY10=4,F10,0)</f>
        <v>0</v>
      </c>
      <c r="BD10" s="1">
        <f>IF(AY10=5,F10,0)</f>
        <v>0</v>
      </c>
      <c r="BZ10" s="3">
        <v>12</v>
      </c>
      <c r="CA10" s="3">
        <v>0</v>
      </c>
      <c r="CY10" s="1">
        <v>0</v>
      </c>
    </row>
    <row r="11" spans="1:103" ht="25.5" x14ac:dyDescent="0.25">
      <c r="A11" s="21">
        <v>6</v>
      </c>
      <c r="B11" s="32" t="s">
        <v>347</v>
      </c>
      <c r="C11" s="11" t="s">
        <v>58</v>
      </c>
      <c r="D11" s="8">
        <v>1</v>
      </c>
      <c r="E11" s="59">
        <v>0</v>
      </c>
      <c r="F11" s="9">
        <f t="shared" si="0"/>
        <v>0</v>
      </c>
      <c r="G11" s="65">
        <v>0</v>
      </c>
      <c r="H11" s="9">
        <f t="shared" si="1"/>
        <v>0</v>
      </c>
    </row>
    <row r="12" spans="1:103" x14ac:dyDescent="0.25">
      <c r="A12" s="21">
        <v>7</v>
      </c>
      <c r="B12" s="32" t="s">
        <v>348</v>
      </c>
      <c r="C12" s="11" t="s">
        <v>58</v>
      </c>
      <c r="D12" s="8">
        <v>1</v>
      </c>
      <c r="E12" s="59">
        <v>0</v>
      </c>
      <c r="F12" s="9">
        <f t="shared" si="0"/>
        <v>0</v>
      </c>
      <c r="G12" s="65">
        <v>0</v>
      </c>
      <c r="H12" s="9">
        <f t="shared" si="1"/>
        <v>0</v>
      </c>
    </row>
    <row r="13" spans="1:103" x14ac:dyDescent="0.25">
      <c r="A13" s="21">
        <v>8</v>
      </c>
      <c r="B13" s="32" t="s">
        <v>349</v>
      </c>
      <c r="C13" s="11" t="s">
        <v>320</v>
      </c>
      <c r="D13" s="8">
        <v>10</v>
      </c>
      <c r="E13" s="59">
        <v>0</v>
      </c>
      <c r="F13" s="9">
        <f t="shared" si="0"/>
        <v>0</v>
      </c>
      <c r="G13" s="65">
        <v>0</v>
      </c>
      <c r="H13" s="9">
        <f t="shared" si="1"/>
        <v>0</v>
      </c>
    </row>
    <row r="14" spans="1:103" ht="25.5" x14ac:dyDescent="0.25">
      <c r="A14" s="21">
        <v>9</v>
      </c>
      <c r="B14" s="32" t="s">
        <v>350</v>
      </c>
      <c r="C14" s="11" t="s">
        <v>19</v>
      </c>
      <c r="D14" s="8">
        <v>100</v>
      </c>
      <c r="E14" s="59">
        <v>0</v>
      </c>
      <c r="F14" s="9">
        <f t="shared" si="0"/>
        <v>0</v>
      </c>
      <c r="G14" s="65">
        <v>0</v>
      </c>
      <c r="H14" s="9">
        <f t="shared" si="1"/>
        <v>0</v>
      </c>
    </row>
    <row r="15" spans="1:103" ht="25.5" x14ac:dyDescent="0.25">
      <c r="A15" s="21">
        <v>10</v>
      </c>
      <c r="B15" s="32" t="s">
        <v>351</v>
      </c>
      <c r="C15" s="11" t="s">
        <v>19</v>
      </c>
      <c r="D15" s="8">
        <v>100</v>
      </c>
      <c r="E15" s="59">
        <v>0</v>
      </c>
      <c r="F15" s="9">
        <f t="shared" si="0"/>
        <v>0</v>
      </c>
      <c r="G15" s="65">
        <v>0</v>
      </c>
      <c r="H15" s="9">
        <f t="shared" si="1"/>
        <v>0</v>
      </c>
    </row>
    <row r="16" spans="1:103" ht="25.5" x14ac:dyDescent="0.25">
      <c r="A16" s="21">
        <v>11</v>
      </c>
      <c r="B16" s="32" t="s">
        <v>352</v>
      </c>
      <c r="C16" s="11" t="s">
        <v>19</v>
      </c>
      <c r="D16" s="8">
        <v>100</v>
      </c>
      <c r="E16" s="59">
        <v>0</v>
      </c>
      <c r="F16" s="9">
        <f t="shared" si="0"/>
        <v>0</v>
      </c>
      <c r="G16" s="65">
        <v>0</v>
      </c>
      <c r="H16" s="9">
        <f t="shared" si="1"/>
        <v>0</v>
      </c>
    </row>
    <row r="17" spans="1:8" ht="25.5" x14ac:dyDescent="0.25">
      <c r="A17" s="21">
        <v>12</v>
      </c>
      <c r="B17" s="32" t="s">
        <v>353</v>
      </c>
      <c r="C17" s="11" t="s">
        <v>19</v>
      </c>
      <c r="D17" s="8">
        <v>100</v>
      </c>
      <c r="E17" s="59">
        <v>0</v>
      </c>
      <c r="F17" s="9">
        <f t="shared" si="0"/>
        <v>0</v>
      </c>
      <c r="G17" s="65">
        <v>0</v>
      </c>
      <c r="H17" s="9">
        <f t="shared" si="1"/>
        <v>0</v>
      </c>
    </row>
    <row r="18" spans="1:8" ht="25.5" x14ac:dyDescent="0.25">
      <c r="A18" s="21">
        <v>13</v>
      </c>
      <c r="B18" s="32" t="s">
        <v>354</v>
      </c>
      <c r="C18" s="11" t="s">
        <v>58</v>
      </c>
      <c r="D18" s="8">
        <v>1</v>
      </c>
      <c r="E18" s="59">
        <v>0</v>
      </c>
      <c r="F18" s="9">
        <f t="shared" si="0"/>
        <v>0</v>
      </c>
      <c r="G18" s="65">
        <v>0</v>
      </c>
      <c r="H18" s="9">
        <f t="shared" si="1"/>
        <v>0</v>
      </c>
    </row>
    <row r="19" spans="1:8" x14ac:dyDescent="0.25">
      <c r="A19" s="21">
        <v>14</v>
      </c>
      <c r="B19" s="32" t="s">
        <v>355</v>
      </c>
      <c r="C19" s="11" t="s">
        <v>58</v>
      </c>
      <c r="D19" s="8">
        <v>1</v>
      </c>
      <c r="E19" s="59">
        <v>0</v>
      </c>
      <c r="F19" s="9">
        <f t="shared" si="0"/>
        <v>0</v>
      </c>
      <c r="G19" s="65">
        <v>0</v>
      </c>
      <c r="H19" s="9">
        <f t="shared" si="1"/>
        <v>0</v>
      </c>
    </row>
    <row r="20" spans="1:8" x14ac:dyDescent="0.25">
      <c r="A20" s="21">
        <v>15</v>
      </c>
      <c r="B20" s="32" t="s">
        <v>356</v>
      </c>
      <c r="C20" s="11" t="s">
        <v>58</v>
      </c>
      <c r="D20" s="8">
        <v>1</v>
      </c>
      <c r="E20" s="59">
        <v>0</v>
      </c>
      <c r="F20" s="9">
        <f t="shared" si="0"/>
        <v>0</v>
      </c>
      <c r="G20" s="65">
        <v>0</v>
      </c>
      <c r="H20" s="9">
        <f t="shared" si="1"/>
        <v>0</v>
      </c>
    </row>
    <row r="21" spans="1:8" x14ac:dyDescent="0.25">
      <c r="A21" s="21">
        <v>16</v>
      </c>
      <c r="B21" s="32" t="s">
        <v>357</v>
      </c>
      <c r="C21" s="11" t="s">
        <v>58</v>
      </c>
      <c r="D21" s="8">
        <v>1</v>
      </c>
      <c r="E21" s="59">
        <v>0</v>
      </c>
      <c r="F21" s="9">
        <f t="shared" si="0"/>
        <v>0</v>
      </c>
      <c r="G21" s="65">
        <v>0</v>
      </c>
      <c r="H21" s="9">
        <f t="shared" si="1"/>
        <v>0</v>
      </c>
    </row>
    <row r="22" spans="1:8" x14ac:dyDescent="0.25">
      <c r="A22" s="21">
        <v>17</v>
      </c>
      <c r="B22" s="32" t="s">
        <v>358</v>
      </c>
      <c r="C22" s="11" t="s">
        <v>58</v>
      </c>
      <c r="D22" s="8">
        <v>1</v>
      </c>
      <c r="E22" s="59">
        <v>0</v>
      </c>
      <c r="F22" s="9">
        <f t="shared" si="0"/>
        <v>0</v>
      </c>
      <c r="G22" s="65">
        <v>0</v>
      </c>
      <c r="H22" s="9">
        <f t="shared" si="1"/>
        <v>0</v>
      </c>
    </row>
    <row r="23" spans="1:8" x14ac:dyDescent="0.25">
      <c r="A23" s="21">
        <v>18</v>
      </c>
      <c r="B23" s="32" t="s">
        <v>359</v>
      </c>
      <c r="C23" s="11" t="s">
        <v>58</v>
      </c>
      <c r="D23" s="8">
        <v>1</v>
      </c>
      <c r="E23" s="59">
        <v>0</v>
      </c>
      <c r="F23" s="9">
        <f t="shared" si="0"/>
        <v>0</v>
      </c>
      <c r="G23" s="65">
        <v>0</v>
      </c>
      <c r="H23" s="9">
        <f t="shared" si="1"/>
        <v>0</v>
      </c>
    </row>
    <row r="24" spans="1:8" x14ac:dyDescent="0.25">
      <c r="A24" s="21">
        <v>19</v>
      </c>
      <c r="B24" s="32" t="s">
        <v>360</v>
      </c>
      <c r="C24" s="11" t="s">
        <v>58</v>
      </c>
      <c r="D24" s="8">
        <v>1</v>
      </c>
      <c r="E24" s="59">
        <v>0</v>
      </c>
      <c r="F24" s="9">
        <f t="shared" si="0"/>
        <v>0</v>
      </c>
      <c r="G24" s="65">
        <v>0</v>
      </c>
      <c r="H24" s="9">
        <f t="shared" si="1"/>
        <v>0</v>
      </c>
    </row>
    <row r="25" spans="1:8" x14ac:dyDescent="0.25">
      <c r="A25" s="21">
        <v>20</v>
      </c>
      <c r="B25" s="32" t="s">
        <v>361</v>
      </c>
      <c r="C25" s="11" t="s">
        <v>58</v>
      </c>
      <c r="D25" s="8">
        <v>1</v>
      </c>
      <c r="E25" s="59">
        <v>0</v>
      </c>
      <c r="F25" s="9">
        <f t="shared" si="0"/>
        <v>0</v>
      </c>
      <c r="G25" s="65">
        <v>0</v>
      </c>
      <c r="H25" s="9">
        <f t="shared" si="1"/>
        <v>0</v>
      </c>
    </row>
    <row r="26" spans="1:8" x14ac:dyDescent="0.25">
      <c r="A26" s="21">
        <v>21</v>
      </c>
      <c r="B26" s="32" t="s">
        <v>362</v>
      </c>
      <c r="C26" s="11" t="s">
        <v>58</v>
      </c>
      <c r="D26" s="8">
        <v>1</v>
      </c>
      <c r="E26" s="59">
        <v>0</v>
      </c>
      <c r="F26" s="9">
        <f t="shared" si="0"/>
        <v>0</v>
      </c>
      <c r="G26" s="65">
        <v>0</v>
      </c>
      <c r="H26" s="9">
        <f t="shared" si="1"/>
        <v>0</v>
      </c>
    </row>
    <row r="27" spans="1:8" x14ac:dyDescent="0.25">
      <c r="A27" s="21">
        <v>22</v>
      </c>
      <c r="B27" s="32" t="s">
        <v>363</v>
      </c>
      <c r="C27" s="11" t="s">
        <v>102</v>
      </c>
      <c r="D27" s="8">
        <v>10</v>
      </c>
      <c r="E27" s="59">
        <v>0</v>
      </c>
      <c r="F27" s="9">
        <f t="shared" si="0"/>
        <v>0</v>
      </c>
      <c r="G27" s="65">
        <v>0</v>
      </c>
      <c r="H27" s="9">
        <f t="shared" si="1"/>
        <v>0</v>
      </c>
    </row>
    <row r="28" spans="1:8" x14ac:dyDescent="0.25">
      <c r="A28" s="21">
        <v>23</v>
      </c>
      <c r="B28" s="32" t="s">
        <v>364</v>
      </c>
      <c r="C28" s="11" t="s">
        <v>58</v>
      </c>
      <c r="D28" s="8">
        <v>1</v>
      </c>
      <c r="E28" s="59">
        <v>0</v>
      </c>
      <c r="F28" s="9">
        <f t="shared" si="0"/>
        <v>0</v>
      </c>
      <c r="G28" s="65">
        <v>0</v>
      </c>
      <c r="H28" s="9">
        <f t="shared" si="1"/>
        <v>0</v>
      </c>
    </row>
    <row r="29" spans="1:8" x14ac:dyDescent="0.25">
      <c r="A29" s="21">
        <v>24</v>
      </c>
      <c r="B29" s="32" t="s">
        <v>365</v>
      </c>
      <c r="C29" s="11" t="s">
        <v>58</v>
      </c>
      <c r="D29" s="8">
        <v>1</v>
      </c>
      <c r="E29" s="59">
        <v>0</v>
      </c>
      <c r="F29" s="9">
        <f t="shared" si="0"/>
        <v>0</v>
      </c>
      <c r="G29" s="65">
        <v>0</v>
      </c>
      <c r="H29" s="9">
        <f t="shared" si="1"/>
        <v>0</v>
      </c>
    </row>
    <row r="30" spans="1:8" x14ac:dyDescent="0.25">
      <c r="A30" s="21">
        <v>25</v>
      </c>
      <c r="B30" s="32" t="s">
        <v>366</v>
      </c>
      <c r="C30" s="11" t="s">
        <v>58</v>
      </c>
      <c r="D30" s="8">
        <v>1</v>
      </c>
      <c r="E30" s="59">
        <v>0</v>
      </c>
      <c r="F30" s="9">
        <f t="shared" si="0"/>
        <v>0</v>
      </c>
      <c r="G30" s="65">
        <v>0</v>
      </c>
      <c r="H30" s="9">
        <f t="shared" si="1"/>
        <v>0</v>
      </c>
    </row>
    <row r="31" spans="1:8" ht="25.5" x14ac:dyDescent="0.25">
      <c r="A31" s="21">
        <v>26</v>
      </c>
      <c r="B31" s="32" t="s">
        <v>367</v>
      </c>
      <c r="C31" s="11" t="s">
        <v>19</v>
      </c>
      <c r="D31" s="8">
        <v>50</v>
      </c>
      <c r="E31" s="59">
        <v>0</v>
      </c>
      <c r="F31" s="9">
        <f t="shared" si="0"/>
        <v>0</v>
      </c>
      <c r="G31" s="65">
        <v>0</v>
      </c>
      <c r="H31" s="9">
        <f t="shared" si="1"/>
        <v>0</v>
      </c>
    </row>
    <row r="32" spans="1:8" ht="25.5" x14ac:dyDescent="0.25">
      <c r="A32" s="21">
        <v>27</v>
      </c>
      <c r="B32" s="32" t="s">
        <v>368</v>
      </c>
      <c r="C32" s="11" t="s">
        <v>19</v>
      </c>
      <c r="D32" s="8">
        <v>50</v>
      </c>
      <c r="E32" s="59">
        <v>0</v>
      </c>
      <c r="F32" s="9">
        <f t="shared" si="0"/>
        <v>0</v>
      </c>
      <c r="G32" s="65">
        <v>0</v>
      </c>
      <c r="H32" s="9">
        <f t="shared" si="1"/>
        <v>0</v>
      </c>
    </row>
    <row r="33" spans="1:8" x14ac:dyDescent="0.25">
      <c r="A33" s="21">
        <v>28</v>
      </c>
      <c r="B33" s="32" t="s">
        <v>369</v>
      </c>
      <c r="C33" s="11" t="s">
        <v>19</v>
      </c>
      <c r="D33" s="8">
        <v>100</v>
      </c>
      <c r="E33" s="59">
        <v>0</v>
      </c>
      <c r="F33" s="9">
        <f t="shared" si="0"/>
        <v>0</v>
      </c>
      <c r="G33" s="65">
        <v>0</v>
      </c>
      <c r="H33" s="9">
        <f t="shared" si="1"/>
        <v>0</v>
      </c>
    </row>
    <row r="34" spans="1:8" ht="24" x14ac:dyDescent="0.25">
      <c r="A34" s="21">
        <v>29</v>
      </c>
      <c r="B34" s="29" t="s">
        <v>322</v>
      </c>
      <c r="C34" s="11" t="s">
        <v>102</v>
      </c>
      <c r="D34" s="8">
        <v>10</v>
      </c>
      <c r="E34" s="59">
        <v>0</v>
      </c>
      <c r="F34" s="9">
        <f t="shared" si="0"/>
        <v>0</v>
      </c>
      <c r="G34" s="65">
        <v>0</v>
      </c>
      <c r="H34" s="9">
        <f t="shared" si="1"/>
        <v>0</v>
      </c>
    </row>
    <row r="35" spans="1:8" x14ac:dyDescent="0.25">
      <c r="A35" s="19"/>
      <c r="B35" s="19" t="s">
        <v>323</v>
      </c>
      <c r="C35" s="19"/>
      <c r="D35" s="19"/>
      <c r="E35" s="19"/>
      <c r="F35" s="19"/>
      <c r="G35" s="19"/>
      <c r="H35" s="19"/>
    </row>
    <row r="36" spans="1:8" x14ac:dyDescent="0.25">
      <c r="A36" s="21">
        <v>30</v>
      </c>
      <c r="B36" s="31" t="s">
        <v>519</v>
      </c>
      <c r="C36" s="11" t="s">
        <v>102</v>
      </c>
      <c r="D36" s="8">
        <v>10</v>
      </c>
      <c r="E36" s="59">
        <v>0</v>
      </c>
      <c r="F36" s="9">
        <f>D36*E36</f>
        <v>0</v>
      </c>
      <c r="G36" s="65">
        <v>0</v>
      </c>
      <c r="H36" s="9">
        <f t="shared" si="1"/>
        <v>0</v>
      </c>
    </row>
    <row r="37" spans="1:8" x14ac:dyDescent="0.25">
      <c r="A37" s="21">
        <v>31</v>
      </c>
      <c r="B37" s="31" t="s">
        <v>341</v>
      </c>
      <c r="C37" s="11" t="s">
        <v>19</v>
      </c>
      <c r="D37" s="8">
        <v>100</v>
      </c>
      <c r="E37" s="59">
        <v>0</v>
      </c>
      <c r="F37" s="9">
        <f>D37*E37</f>
        <v>0</v>
      </c>
      <c r="G37" s="65">
        <v>0</v>
      </c>
      <c r="H37" s="9">
        <f t="shared" si="1"/>
        <v>0</v>
      </c>
    </row>
    <row r="38" spans="1:8" x14ac:dyDescent="0.25">
      <c r="A38" s="19"/>
      <c r="B38" s="19" t="s">
        <v>324</v>
      </c>
      <c r="C38" s="19"/>
      <c r="D38" s="19"/>
      <c r="E38" s="19"/>
      <c r="F38" s="19"/>
      <c r="G38" s="19"/>
      <c r="H38" s="19"/>
    </row>
    <row r="39" spans="1:8" x14ac:dyDescent="0.25">
      <c r="A39" s="21">
        <v>32</v>
      </c>
      <c r="B39" s="28" t="s">
        <v>327</v>
      </c>
      <c r="C39" s="11" t="s">
        <v>58</v>
      </c>
      <c r="D39" s="8">
        <v>1</v>
      </c>
      <c r="E39" s="59">
        <v>0</v>
      </c>
      <c r="F39" s="9">
        <f>D39*E39</f>
        <v>0</v>
      </c>
      <c r="G39" s="65">
        <v>0</v>
      </c>
      <c r="H39" s="9">
        <f t="shared" si="1"/>
        <v>0</v>
      </c>
    </row>
    <row r="40" spans="1:8" x14ac:dyDescent="0.25">
      <c r="A40" s="21">
        <v>33</v>
      </c>
      <c r="B40" s="28" t="s">
        <v>328</v>
      </c>
      <c r="C40" s="11" t="s">
        <v>58</v>
      </c>
      <c r="D40" s="8">
        <v>1</v>
      </c>
      <c r="E40" s="59">
        <v>0</v>
      </c>
      <c r="F40" s="9">
        <f t="shared" ref="F40:F52" si="2">D40*E40</f>
        <v>0</v>
      </c>
      <c r="G40" s="65">
        <v>0</v>
      </c>
      <c r="H40" s="9">
        <f t="shared" si="1"/>
        <v>0</v>
      </c>
    </row>
    <row r="41" spans="1:8" x14ac:dyDescent="0.25">
      <c r="A41" s="21">
        <v>34</v>
      </c>
      <c r="B41" s="28" t="s">
        <v>329</v>
      </c>
      <c r="C41" s="11" t="s">
        <v>58</v>
      </c>
      <c r="D41" s="8">
        <v>1</v>
      </c>
      <c r="E41" s="59">
        <v>0</v>
      </c>
      <c r="F41" s="9">
        <f t="shared" si="2"/>
        <v>0</v>
      </c>
      <c r="G41" s="65">
        <v>0</v>
      </c>
      <c r="H41" s="9">
        <f t="shared" si="1"/>
        <v>0</v>
      </c>
    </row>
    <row r="42" spans="1:8" x14ac:dyDescent="0.25">
      <c r="A42" s="21">
        <v>35</v>
      </c>
      <c r="B42" s="28" t="s">
        <v>330</v>
      </c>
      <c r="C42" s="11" t="s">
        <v>58</v>
      </c>
      <c r="D42" s="8">
        <v>1</v>
      </c>
      <c r="E42" s="59">
        <v>0</v>
      </c>
      <c r="F42" s="9">
        <f t="shared" si="2"/>
        <v>0</v>
      </c>
      <c r="G42" s="65">
        <v>0</v>
      </c>
      <c r="H42" s="9">
        <f t="shared" si="1"/>
        <v>0</v>
      </c>
    </row>
    <row r="43" spans="1:8" ht="25.5" x14ac:dyDescent="0.25">
      <c r="A43" s="21">
        <v>36</v>
      </c>
      <c r="B43" s="31" t="s">
        <v>331</v>
      </c>
      <c r="C43" s="11" t="s">
        <v>58</v>
      </c>
      <c r="D43" s="8">
        <v>1</v>
      </c>
      <c r="E43" s="59">
        <v>0</v>
      </c>
      <c r="F43" s="9">
        <f t="shared" si="2"/>
        <v>0</v>
      </c>
      <c r="G43" s="65">
        <v>0</v>
      </c>
      <c r="H43" s="9">
        <f t="shared" si="1"/>
        <v>0</v>
      </c>
    </row>
    <row r="44" spans="1:8" x14ac:dyDescent="0.25">
      <c r="A44" s="21">
        <v>37</v>
      </c>
      <c r="B44" s="31" t="s">
        <v>332</v>
      </c>
      <c r="C44" s="11" t="s">
        <v>58</v>
      </c>
      <c r="D44" s="8">
        <v>1</v>
      </c>
      <c r="E44" s="59">
        <v>0</v>
      </c>
      <c r="F44" s="9">
        <f t="shared" si="2"/>
        <v>0</v>
      </c>
      <c r="G44" s="65">
        <v>0</v>
      </c>
      <c r="H44" s="9">
        <f t="shared" si="1"/>
        <v>0</v>
      </c>
    </row>
    <row r="45" spans="1:8" x14ac:dyDescent="0.25">
      <c r="A45" s="21">
        <v>38</v>
      </c>
      <c r="B45" s="28" t="s">
        <v>333</v>
      </c>
      <c r="C45" s="11" t="s">
        <v>58</v>
      </c>
      <c r="D45" s="8">
        <v>1</v>
      </c>
      <c r="E45" s="59">
        <v>0</v>
      </c>
      <c r="F45" s="9">
        <f t="shared" si="2"/>
        <v>0</v>
      </c>
      <c r="G45" s="65">
        <v>0</v>
      </c>
      <c r="H45" s="9">
        <f t="shared" si="1"/>
        <v>0</v>
      </c>
    </row>
    <row r="46" spans="1:8" ht="18" customHeight="1" x14ac:dyDescent="0.25">
      <c r="A46" s="21">
        <v>39</v>
      </c>
      <c r="B46" s="28" t="s">
        <v>334</v>
      </c>
      <c r="C46" s="11" t="s">
        <v>58</v>
      </c>
      <c r="D46" s="8">
        <v>1</v>
      </c>
      <c r="E46" s="59">
        <v>0</v>
      </c>
      <c r="F46" s="9">
        <f t="shared" si="2"/>
        <v>0</v>
      </c>
      <c r="G46" s="65">
        <v>0</v>
      </c>
      <c r="H46" s="9">
        <f t="shared" si="1"/>
        <v>0</v>
      </c>
    </row>
    <row r="47" spans="1:8" x14ac:dyDescent="0.25">
      <c r="A47" s="21">
        <v>40</v>
      </c>
      <c r="B47" s="31" t="s">
        <v>335</v>
      </c>
      <c r="C47" s="11" t="s">
        <v>58</v>
      </c>
      <c r="D47" s="8">
        <v>1</v>
      </c>
      <c r="E47" s="59">
        <v>0</v>
      </c>
      <c r="F47" s="9">
        <f t="shared" si="2"/>
        <v>0</v>
      </c>
      <c r="G47" s="65">
        <v>0</v>
      </c>
      <c r="H47" s="9">
        <f t="shared" si="1"/>
        <v>0</v>
      </c>
    </row>
    <row r="48" spans="1:8" ht="25.5" x14ac:dyDescent="0.25">
      <c r="A48" s="21">
        <v>41</v>
      </c>
      <c r="B48" s="31" t="s">
        <v>336</v>
      </c>
      <c r="C48" s="11" t="s">
        <v>58</v>
      </c>
      <c r="D48" s="8">
        <v>1</v>
      </c>
      <c r="E48" s="59">
        <v>0</v>
      </c>
      <c r="F48" s="9">
        <f t="shared" si="2"/>
        <v>0</v>
      </c>
      <c r="G48" s="65">
        <v>0</v>
      </c>
      <c r="H48" s="9">
        <f t="shared" si="1"/>
        <v>0</v>
      </c>
    </row>
    <row r="49" spans="1:8" x14ac:dyDescent="0.25">
      <c r="A49" s="21">
        <v>42</v>
      </c>
      <c r="B49" s="31" t="s">
        <v>337</v>
      </c>
      <c r="C49" s="11" t="s">
        <v>58</v>
      </c>
      <c r="D49" s="8">
        <v>1</v>
      </c>
      <c r="E49" s="59">
        <v>0</v>
      </c>
      <c r="F49" s="9">
        <f t="shared" si="2"/>
        <v>0</v>
      </c>
      <c r="G49" s="65">
        <v>0</v>
      </c>
      <c r="H49" s="9">
        <f t="shared" si="1"/>
        <v>0</v>
      </c>
    </row>
    <row r="50" spans="1:8" x14ac:dyDescent="0.25">
      <c r="A50" s="21">
        <v>43</v>
      </c>
      <c r="B50" s="31" t="s">
        <v>338</v>
      </c>
      <c r="C50" s="11" t="s">
        <v>58</v>
      </c>
      <c r="D50" s="8">
        <v>1</v>
      </c>
      <c r="E50" s="59">
        <v>0</v>
      </c>
      <c r="F50" s="9">
        <f t="shared" si="2"/>
        <v>0</v>
      </c>
      <c r="G50" s="65">
        <v>0</v>
      </c>
      <c r="H50" s="9">
        <f t="shared" si="1"/>
        <v>0</v>
      </c>
    </row>
    <row r="51" spans="1:8" x14ac:dyDescent="0.25">
      <c r="A51" s="21">
        <v>44</v>
      </c>
      <c r="B51" s="31" t="s">
        <v>339</v>
      </c>
      <c r="C51" s="11" t="s">
        <v>58</v>
      </c>
      <c r="D51" s="8">
        <v>1</v>
      </c>
      <c r="E51" s="59">
        <v>0</v>
      </c>
      <c r="F51" s="9">
        <f t="shared" si="2"/>
        <v>0</v>
      </c>
      <c r="G51" s="65">
        <v>0</v>
      </c>
      <c r="H51" s="9">
        <f t="shared" si="1"/>
        <v>0</v>
      </c>
    </row>
    <row r="52" spans="1:8" x14ac:dyDescent="0.25">
      <c r="A52" s="21">
        <v>45</v>
      </c>
      <c r="B52" s="31" t="s">
        <v>340</v>
      </c>
      <c r="C52" s="11" t="s">
        <v>58</v>
      </c>
      <c r="D52" s="8">
        <v>1</v>
      </c>
      <c r="E52" s="59">
        <v>0</v>
      </c>
      <c r="F52" s="9">
        <f t="shared" si="2"/>
        <v>0</v>
      </c>
      <c r="G52" s="65">
        <v>0</v>
      </c>
      <c r="H52" s="9">
        <f t="shared" si="1"/>
        <v>0</v>
      </c>
    </row>
    <row r="53" spans="1:8" x14ac:dyDescent="0.25">
      <c r="A53" s="19"/>
      <c r="B53" s="19" t="s">
        <v>325</v>
      </c>
      <c r="C53" s="19"/>
      <c r="D53" s="19"/>
      <c r="E53" s="19"/>
      <c r="F53" s="19"/>
      <c r="G53" s="19"/>
      <c r="H53" s="19"/>
    </row>
    <row r="54" spans="1:8" ht="25.5" x14ac:dyDescent="0.25">
      <c r="A54" s="21">
        <v>46</v>
      </c>
      <c r="B54" s="32" t="s">
        <v>376</v>
      </c>
      <c r="C54" s="11" t="s">
        <v>58</v>
      </c>
      <c r="D54" s="8">
        <v>1</v>
      </c>
      <c r="E54" s="59">
        <v>0</v>
      </c>
      <c r="F54" s="9">
        <f>D54*E54</f>
        <v>0</v>
      </c>
      <c r="G54" s="65">
        <v>0</v>
      </c>
      <c r="H54" s="9">
        <f t="shared" si="1"/>
        <v>0</v>
      </c>
    </row>
    <row r="55" spans="1:8" x14ac:dyDescent="0.25">
      <c r="A55" s="21">
        <v>47</v>
      </c>
      <c r="B55" s="32" t="s">
        <v>377</v>
      </c>
      <c r="C55" s="11" t="s">
        <v>58</v>
      </c>
      <c r="D55" s="8">
        <v>1</v>
      </c>
      <c r="E55" s="59">
        <v>0</v>
      </c>
      <c r="F55" s="9">
        <f t="shared" ref="F55:F71" si="3">D55*E55</f>
        <v>0</v>
      </c>
      <c r="G55" s="65">
        <v>0</v>
      </c>
      <c r="H55" s="9">
        <f t="shared" si="1"/>
        <v>0</v>
      </c>
    </row>
    <row r="56" spans="1:8" ht="25.5" x14ac:dyDescent="0.25">
      <c r="A56" s="21">
        <v>48</v>
      </c>
      <c r="B56" s="32" t="s">
        <v>378</v>
      </c>
      <c r="C56" s="11" t="s">
        <v>58</v>
      </c>
      <c r="D56" s="8">
        <v>1</v>
      </c>
      <c r="E56" s="59">
        <v>0</v>
      </c>
      <c r="F56" s="9">
        <f t="shared" si="3"/>
        <v>0</v>
      </c>
      <c r="G56" s="65">
        <v>0</v>
      </c>
      <c r="H56" s="9">
        <f t="shared" si="1"/>
        <v>0</v>
      </c>
    </row>
    <row r="57" spans="1:8" x14ac:dyDescent="0.25">
      <c r="A57" s="21">
        <v>49</v>
      </c>
      <c r="B57" s="32" t="s">
        <v>379</v>
      </c>
      <c r="C57" s="11" t="s">
        <v>58</v>
      </c>
      <c r="D57" s="8">
        <v>1</v>
      </c>
      <c r="E57" s="59">
        <v>0</v>
      </c>
      <c r="F57" s="9">
        <f t="shared" si="3"/>
        <v>0</v>
      </c>
      <c r="G57" s="65">
        <v>0</v>
      </c>
      <c r="H57" s="9">
        <f t="shared" si="1"/>
        <v>0</v>
      </c>
    </row>
    <row r="58" spans="1:8" x14ac:dyDescent="0.25">
      <c r="A58" s="21">
        <v>50</v>
      </c>
      <c r="B58" s="32" t="s">
        <v>380</v>
      </c>
      <c r="C58" s="11" t="s">
        <v>58</v>
      </c>
      <c r="D58" s="8">
        <v>1</v>
      </c>
      <c r="E58" s="59">
        <v>0</v>
      </c>
      <c r="F58" s="9">
        <f t="shared" si="3"/>
        <v>0</v>
      </c>
      <c r="G58" s="65">
        <v>0</v>
      </c>
      <c r="H58" s="9">
        <f t="shared" si="1"/>
        <v>0</v>
      </c>
    </row>
    <row r="59" spans="1:8" x14ac:dyDescent="0.25">
      <c r="A59" s="21">
        <v>51</v>
      </c>
      <c r="B59" s="32" t="s">
        <v>381</v>
      </c>
      <c r="C59" s="11" t="s">
        <v>58</v>
      </c>
      <c r="D59" s="8">
        <v>1</v>
      </c>
      <c r="E59" s="59">
        <v>0</v>
      </c>
      <c r="F59" s="9">
        <f t="shared" si="3"/>
        <v>0</v>
      </c>
      <c r="G59" s="65">
        <v>0</v>
      </c>
      <c r="H59" s="9">
        <f t="shared" si="1"/>
        <v>0</v>
      </c>
    </row>
    <row r="60" spans="1:8" ht="25.5" x14ac:dyDescent="0.25">
      <c r="A60" s="21">
        <v>52</v>
      </c>
      <c r="B60" s="32" t="s">
        <v>382</v>
      </c>
      <c r="C60" s="11" t="s">
        <v>58</v>
      </c>
      <c r="D60" s="8">
        <v>1</v>
      </c>
      <c r="E60" s="59">
        <v>0</v>
      </c>
      <c r="F60" s="9">
        <f t="shared" si="3"/>
        <v>0</v>
      </c>
      <c r="G60" s="65">
        <v>0</v>
      </c>
      <c r="H60" s="9">
        <f t="shared" si="1"/>
        <v>0</v>
      </c>
    </row>
    <row r="61" spans="1:8" ht="25.5" x14ac:dyDescent="0.25">
      <c r="A61" s="21">
        <v>53</v>
      </c>
      <c r="B61" s="32" t="s">
        <v>383</v>
      </c>
      <c r="C61" s="11" t="s">
        <v>58</v>
      </c>
      <c r="D61" s="8">
        <v>1</v>
      </c>
      <c r="E61" s="59">
        <v>0</v>
      </c>
      <c r="F61" s="9">
        <f t="shared" si="3"/>
        <v>0</v>
      </c>
      <c r="G61" s="65">
        <v>0</v>
      </c>
      <c r="H61" s="9">
        <f t="shared" si="1"/>
        <v>0</v>
      </c>
    </row>
    <row r="62" spans="1:8" ht="25.5" x14ac:dyDescent="0.25">
      <c r="A62" s="21">
        <v>54</v>
      </c>
      <c r="B62" s="32" t="s">
        <v>384</v>
      </c>
      <c r="C62" s="11" t="s">
        <v>58</v>
      </c>
      <c r="D62" s="8">
        <v>1</v>
      </c>
      <c r="E62" s="59">
        <v>0</v>
      </c>
      <c r="F62" s="9">
        <f t="shared" si="3"/>
        <v>0</v>
      </c>
      <c r="G62" s="65">
        <v>0</v>
      </c>
      <c r="H62" s="9">
        <f t="shared" si="1"/>
        <v>0</v>
      </c>
    </row>
    <row r="63" spans="1:8" ht="25.5" x14ac:dyDescent="0.25">
      <c r="A63" s="21">
        <v>55</v>
      </c>
      <c r="B63" s="32" t="s">
        <v>385</v>
      </c>
      <c r="C63" s="11" t="s">
        <v>58</v>
      </c>
      <c r="D63" s="8">
        <v>1</v>
      </c>
      <c r="E63" s="59">
        <v>0</v>
      </c>
      <c r="F63" s="9">
        <f t="shared" si="3"/>
        <v>0</v>
      </c>
      <c r="G63" s="65">
        <v>0</v>
      </c>
      <c r="H63" s="9">
        <f t="shared" si="1"/>
        <v>0</v>
      </c>
    </row>
    <row r="64" spans="1:8" ht="25.5" x14ac:dyDescent="0.25">
      <c r="A64" s="21">
        <v>56</v>
      </c>
      <c r="B64" s="32" t="s">
        <v>386</v>
      </c>
      <c r="C64" s="11" t="s">
        <v>58</v>
      </c>
      <c r="D64" s="8">
        <v>1</v>
      </c>
      <c r="E64" s="59">
        <v>0</v>
      </c>
      <c r="F64" s="9">
        <f t="shared" si="3"/>
        <v>0</v>
      </c>
      <c r="G64" s="65">
        <v>0</v>
      </c>
      <c r="H64" s="9">
        <f t="shared" si="1"/>
        <v>0</v>
      </c>
    </row>
    <row r="65" spans="1:8" x14ac:dyDescent="0.25">
      <c r="A65" s="21">
        <v>57</v>
      </c>
      <c r="B65" s="32" t="s">
        <v>387</v>
      </c>
      <c r="C65" s="11" t="s">
        <v>58</v>
      </c>
      <c r="D65" s="8">
        <v>1</v>
      </c>
      <c r="E65" s="59">
        <v>0</v>
      </c>
      <c r="F65" s="9">
        <f t="shared" si="3"/>
        <v>0</v>
      </c>
      <c r="G65" s="65">
        <v>0</v>
      </c>
      <c r="H65" s="9">
        <f t="shared" si="1"/>
        <v>0</v>
      </c>
    </row>
    <row r="66" spans="1:8" ht="25.5" x14ac:dyDescent="0.25">
      <c r="A66" s="21">
        <v>58</v>
      </c>
      <c r="B66" s="32" t="s">
        <v>388</v>
      </c>
      <c r="C66" s="11" t="s">
        <v>58</v>
      </c>
      <c r="D66" s="8">
        <v>1</v>
      </c>
      <c r="E66" s="59">
        <v>0</v>
      </c>
      <c r="F66" s="9">
        <f t="shared" si="3"/>
        <v>0</v>
      </c>
      <c r="G66" s="65">
        <v>0</v>
      </c>
      <c r="H66" s="9">
        <f t="shared" si="1"/>
        <v>0</v>
      </c>
    </row>
    <row r="67" spans="1:8" x14ac:dyDescent="0.25">
      <c r="A67" s="21">
        <v>59</v>
      </c>
      <c r="B67" s="32" t="s">
        <v>389</v>
      </c>
      <c r="C67" s="11" t="s">
        <v>58</v>
      </c>
      <c r="D67" s="8">
        <v>1</v>
      </c>
      <c r="E67" s="59">
        <v>0</v>
      </c>
      <c r="F67" s="9">
        <f t="shared" si="3"/>
        <v>0</v>
      </c>
      <c r="G67" s="65">
        <v>0</v>
      </c>
      <c r="H67" s="9">
        <f t="shared" si="1"/>
        <v>0</v>
      </c>
    </row>
    <row r="68" spans="1:8" ht="25.5" x14ac:dyDescent="0.25">
      <c r="A68" s="21">
        <v>60</v>
      </c>
      <c r="B68" s="32" t="s">
        <v>390</v>
      </c>
      <c r="C68" s="11" t="s">
        <v>58</v>
      </c>
      <c r="D68" s="8">
        <v>1</v>
      </c>
      <c r="E68" s="59">
        <v>0</v>
      </c>
      <c r="F68" s="9">
        <f t="shared" si="3"/>
        <v>0</v>
      </c>
      <c r="G68" s="65">
        <v>0</v>
      </c>
      <c r="H68" s="9">
        <f t="shared" si="1"/>
        <v>0</v>
      </c>
    </row>
    <row r="69" spans="1:8" ht="25.5" x14ac:dyDescent="0.25">
      <c r="A69" s="21">
        <v>61</v>
      </c>
      <c r="B69" s="32" t="s">
        <v>336</v>
      </c>
      <c r="C69" s="11" t="s">
        <v>58</v>
      </c>
      <c r="D69" s="8">
        <v>1</v>
      </c>
      <c r="E69" s="59">
        <v>0</v>
      </c>
      <c r="F69" s="9">
        <f t="shared" si="3"/>
        <v>0</v>
      </c>
      <c r="G69" s="65">
        <v>0</v>
      </c>
      <c r="H69" s="9">
        <f t="shared" si="1"/>
        <v>0</v>
      </c>
    </row>
    <row r="70" spans="1:8" ht="25.5" x14ac:dyDescent="0.25">
      <c r="A70" s="21">
        <v>62</v>
      </c>
      <c r="B70" s="32" t="s">
        <v>391</v>
      </c>
      <c r="C70" s="11" t="s">
        <v>58</v>
      </c>
      <c r="D70" s="8">
        <v>1</v>
      </c>
      <c r="E70" s="59">
        <v>0</v>
      </c>
      <c r="F70" s="9">
        <f t="shared" si="3"/>
        <v>0</v>
      </c>
      <c r="G70" s="65">
        <v>0</v>
      </c>
      <c r="H70" s="9">
        <f t="shared" si="1"/>
        <v>0</v>
      </c>
    </row>
    <row r="71" spans="1:8" x14ac:dyDescent="0.25">
      <c r="A71" s="21">
        <v>63</v>
      </c>
      <c r="B71" s="32" t="s">
        <v>392</v>
      </c>
      <c r="C71" s="11" t="s">
        <v>58</v>
      </c>
      <c r="D71" s="8">
        <v>1</v>
      </c>
      <c r="E71" s="59">
        <v>0</v>
      </c>
      <c r="F71" s="9">
        <f t="shared" si="3"/>
        <v>0</v>
      </c>
      <c r="G71" s="65">
        <v>0</v>
      </c>
      <c r="H71" s="9">
        <f t="shared" ref="H71:H84" si="4">F71*G71</f>
        <v>0</v>
      </c>
    </row>
    <row r="72" spans="1:8" x14ac:dyDescent="0.25">
      <c r="A72" s="19"/>
      <c r="B72" s="19" t="s">
        <v>243</v>
      </c>
      <c r="C72" s="19"/>
      <c r="D72" s="19"/>
      <c r="E72" s="19"/>
      <c r="F72" s="19"/>
      <c r="G72" s="19"/>
      <c r="H72" s="19"/>
    </row>
    <row r="73" spans="1:8" x14ac:dyDescent="0.25">
      <c r="A73" s="21">
        <v>64</v>
      </c>
      <c r="B73" s="29" t="s">
        <v>326</v>
      </c>
      <c r="C73" s="11" t="s">
        <v>102</v>
      </c>
      <c r="D73" s="8">
        <v>10</v>
      </c>
      <c r="E73" s="59">
        <v>0</v>
      </c>
      <c r="F73" s="9">
        <f t="shared" ref="F73:F78" si="5">D73*E73</f>
        <v>0</v>
      </c>
      <c r="G73" s="65">
        <v>0</v>
      </c>
      <c r="H73" s="9">
        <f t="shared" si="4"/>
        <v>0</v>
      </c>
    </row>
    <row r="74" spans="1:8" ht="24" x14ac:dyDescent="0.25">
      <c r="A74" s="21">
        <v>65</v>
      </c>
      <c r="B74" s="51" t="s">
        <v>403</v>
      </c>
      <c r="C74" s="11" t="s">
        <v>102</v>
      </c>
      <c r="D74" s="8">
        <v>10</v>
      </c>
      <c r="E74" s="59">
        <v>0</v>
      </c>
      <c r="F74" s="9">
        <f t="shared" si="5"/>
        <v>0</v>
      </c>
      <c r="G74" s="65">
        <v>0</v>
      </c>
      <c r="H74" s="9">
        <f t="shared" si="4"/>
        <v>0</v>
      </c>
    </row>
    <row r="75" spans="1:8" ht="25.5" x14ac:dyDescent="0.25">
      <c r="A75" s="21">
        <v>66</v>
      </c>
      <c r="B75" s="52" t="s">
        <v>375</v>
      </c>
      <c r="C75" s="11" t="s">
        <v>102</v>
      </c>
      <c r="D75" s="8">
        <v>10</v>
      </c>
      <c r="E75" s="59">
        <v>0</v>
      </c>
      <c r="F75" s="9">
        <f t="shared" si="5"/>
        <v>0</v>
      </c>
      <c r="G75" s="65">
        <v>0</v>
      </c>
      <c r="H75" s="9">
        <f t="shared" si="4"/>
        <v>0</v>
      </c>
    </row>
    <row r="76" spans="1:8" x14ac:dyDescent="0.25">
      <c r="A76" s="21">
        <v>67</v>
      </c>
      <c r="B76" s="52" t="s">
        <v>372</v>
      </c>
      <c r="C76" s="11" t="s">
        <v>371</v>
      </c>
      <c r="D76" s="8">
        <v>1</v>
      </c>
      <c r="E76" s="59">
        <v>0</v>
      </c>
      <c r="F76" s="9">
        <f t="shared" si="5"/>
        <v>0</v>
      </c>
      <c r="G76" s="65">
        <v>0</v>
      </c>
      <c r="H76" s="9">
        <f t="shared" si="4"/>
        <v>0</v>
      </c>
    </row>
    <row r="77" spans="1:8" x14ac:dyDescent="0.25">
      <c r="A77" s="21">
        <v>68</v>
      </c>
      <c r="B77" s="52" t="s">
        <v>373</v>
      </c>
      <c r="C77" s="11" t="s">
        <v>371</v>
      </c>
      <c r="D77" s="8">
        <v>1</v>
      </c>
      <c r="E77" s="59">
        <v>0</v>
      </c>
      <c r="F77" s="9">
        <f t="shared" si="5"/>
        <v>0</v>
      </c>
      <c r="G77" s="65">
        <v>0</v>
      </c>
      <c r="H77" s="9">
        <f t="shared" si="4"/>
        <v>0</v>
      </c>
    </row>
    <row r="78" spans="1:8" x14ac:dyDescent="0.25">
      <c r="A78" s="21">
        <v>69</v>
      </c>
      <c r="B78" s="52" t="s">
        <v>370</v>
      </c>
      <c r="C78" s="11" t="s">
        <v>374</v>
      </c>
      <c r="D78" s="8">
        <v>1</v>
      </c>
      <c r="E78" s="59">
        <v>0</v>
      </c>
      <c r="F78" s="9">
        <f t="shared" si="5"/>
        <v>0</v>
      </c>
      <c r="G78" s="65">
        <v>0</v>
      </c>
      <c r="H78" s="9">
        <f t="shared" si="4"/>
        <v>0</v>
      </c>
    </row>
    <row r="79" spans="1:8" x14ac:dyDescent="0.25">
      <c r="A79" s="19"/>
      <c r="B79" s="19" t="s">
        <v>238</v>
      </c>
      <c r="C79" s="19"/>
      <c r="D79" s="19"/>
      <c r="E79" s="19"/>
      <c r="F79" s="19"/>
      <c r="G79" s="19"/>
      <c r="H79" s="19"/>
    </row>
    <row r="80" spans="1:8" x14ac:dyDescent="0.25">
      <c r="A80" s="21">
        <v>71</v>
      </c>
      <c r="B80" s="29" t="s">
        <v>240</v>
      </c>
      <c r="C80" s="11" t="s">
        <v>1</v>
      </c>
      <c r="D80" s="8">
        <v>1</v>
      </c>
      <c r="E80" s="59">
        <v>0</v>
      </c>
      <c r="F80" s="9">
        <f>D80*E80</f>
        <v>0</v>
      </c>
      <c r="G80" s="65">
        <v>0</v>
      </c>
      <c r="H80" s="9">
        <f t="shared" si="4"/>
        <v>0</v>
      </c>
    </row>
    <row r="81" spans="1:8" x14ac:dyDescent="0.25">
      <c r="A81" s="21">
        <v>72</v>
      </c>
      <c r="B81" s="32" t="s">
        <v>321</v>
      </c>
      <c r="C81" s="11" t="s">
        <v>19</v>
      </c>
      <c r="D81" s="8">
        <v>100</v>
      </c>
      <c r="E81" s="59">
        <v>0</v>
      </c>
      <c r="F81" s="9">
        <f>D81*E81</f>
        <v>0</v>
      </c>
      <c r="G81" s="65">
        <v>0</v>
      </c>
      <c r="H81" s="9">
        <f t="shared" si="4"/>
        <v>0</v>
      </c>
    </row>
    <row r="82" spans="1:8" ht="24" x14ac:dyDescent="0.25">
      <c r="A82" s="21">
        <v>73</v>
      </c>
      <c r="B82" s="29" t="s">
        <v>322</v>
      </c>
      <c r="C82" s="11" t="s">
        <v>102</v>
      </c>
      <c r="D82" s="8">
        <v>10</v>
      </c>
      <c r="E82" s="59">
        <v>0</v>
      </c>
      <c r="F82" s="9">
        <f>D82*E82</f>
        <v>0</v>
      </c>
      <c r="G82" s="65">
        <v>0</v>
      </c>
      <c r="H82" s="9">
        <f t="shared" si="4"/>
        <v>0</v>
      </c>
    </row>
    <row r="83" spans="1:8" x14ac:dyDescent="0.25">
      <c r="A83" s="19"/>
      <c r="B83" s="19" t="s">
        <v>513</v>
      </c>
      <c r="C83" s="19"/>
      <c r="D83" s="19"/>
      <c r="E83" s="19"/>
      <c r="F83" s="19"/>
      <c r="G83" s="19"/>
      <c r="H83" s="19"/>
    </row>
    <row r="84" spans="1:8" x14ac:dyDescent="0.25">
      <c r="A84" s="21">
        <v>74</v>
      </c>
      <c r="B84" s="51" t="s">
        <v>518</v>
      </c>
      <c r="C84" s="11" t="s">
        <v>102</v>
      </c>
      <c r="D84" s="8">
        <v>10</v>
      </c>
      <c r="E84" s="59">
        <v>0</v>
      </c>
      <c r="F84" s="9">
        <f>D84*E84</f>
        <v>0</v>
      </c>
      <c r="G84" s="65">
        <v>0</v>
      </c>
      <c r="H84" s="9">
        <f t="shared" si="4"/>
        <v>0</v>
      </c>
    </row>
    <row r="86" spans="1:8" ht="18.75" x14ac:dyDescent="0.3">
      <c r="A86" s="48" t="s">
        <v>514</v>
      </c>
      <c r="B86" s="47"/>
      <c r="C86" s="47"/>
      <c r="D86" s="47"/>
      <c r="E86" s="47"/>
      <c r="F86" s="49">
        <f>SUM(F84,F80:F82,F73:F78,F54:F71,F39:F52,F36:F37,F6:F34)</f>
        <v>0</v>
      </c>
      <c r="G86" s="47"/>
      <c r="H86" s="49">
        <f>SUM(H84,H80:H82,H73:H78,H54:H71,H39:H52,H36:H37,H6:H34)</f>
        <v>0</v>
      </c>
    </row>
    <row r="87" spans="1:8" ht="15.75" x14ac:dyDescent="0.25">
      <c r="B87" s="3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Souhrn</vt:lpstr>
      <vt:lpstr>Stavební</vt:lpstr>
      <vt:lpstr>ZTI</vt:lpstr>
      <vt:lpstr>Teplo a chlad</vt:lpstr>
      <vt:lpstr>VZT</vt:lpstr>
      <vt:lpstr>EL silnoproud</vt:lpstr>
      <vt:lpstr>EL slaboproud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Vaculík</dc:creator>
  <cp:lastModifiedBy>Martin Polák</cp:lastModifiedBy>
  <dcterms:created xsi:type="dcterms:W3CDTF">2016-01-08T08:13:43Z</dcterms:created>
  <dcterms:modified xsi:type="dcterms:W3CDTF">2016-07-20T07:47:26Z</dcterms:modified>
</cp:coreProperties>
</file>