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Priloha_4_Slozka_Zadavaci_podminky_servis_revize_provoz\"/>
    </mc:Choice>
  </mc:AlternateContent>
  <bookViews>
    <workbookView xWindow="0" yWindow="0" windowWidth="15345" windowHeight="4560" firstSheet="46" activeTab="46"/>
  </bookViews>
  <sheets>
    <sheet name="CENOVÝ PŘEHLED" sheetId="110" r:id="rId1"/>
    <sheet name="ZTI SO 001" sheetId="1" r:id="rId2"/>
    <sheet name="ZTI SO 002" sheetId="3" r:id="rId3"/>
    <sheet name="ZTI SO 005" sheetId="4" r:id="rId4"/>
    <sheet name="Plynovod SO 001" sheetId="5" r:id="rId5"/>
    <sheet name="Plynovod SO 002" sheetId="7" r:id="rId6"/>
    <sheet name="Plynovod SO 005" sheetId="8" r:id="rId7"/>
    <sheet name="Rozvod tepla a chladu SO 001" sheetId="9" r:id="rId8"/>
    <sheet name="Rozvod tepla a chladu SO 002" sheetId="10" r:id="rId9"/>
    <sheet name="Rozvod tepla a chladu SO 005" sheetId="13" r:id="rId10"/>
    <sheet name="Rozvod lab.plynů SO 001" sheetId="63" r:id="rId11"/>
    <sheet name="Rozvod lab.plynů SO 002" sheetId="64" r:id="rId12"/>
    <sheet name="Rozvod dH2O SO 001" sheetId="65" r:id="rId13"/>
    <sheet name="Rozvod dH2O SO 002" sheetId="66" r:id="rId14"/>
    <sheet name=" Vzduchotechnika SO 001" sheetId="69" r:id="rId15"/>
    <sheet name=" Vzduchotechnika SO 002" sheetId="70" r:id="rId16"/>
    <sheet name=" Vzduchotechnika SO 005" sheetId="71" r:id="rId17"/>
    <sheet name="Elektroinstalace SO 001" sheetId="79" r:id="rId18"/>
    <sheet name="Elektroinstalace SO 002" sheetId="86" r:id="rId19"/>
    <sheet name="Elektroinstalace SO 005" sheetId="87" r:id="rId20"/>
    <sheet name="Hromosvody SO 001" sheetId="80" r:id="rId21"/>
    <sheet name="Hromosvody SO 002" sheetId="88" r:id="rId22"/>
    <sheet name="Hromosvody SO 005" sheetId="89" r:id="rId23"/>
    <sheet name="Trafostanice SO 001" sheetId="81" r:id="rId24"/>
    <sheet name="Trafostanice SO 005" sheetId="92" r:id="rId25"/>
    <sheet name=" Technologické chlazení SO 001" sheetId="67" r:id="rId26"/>
    <sheet name="EZS SO 001" sheetId="83" r:id="rId27"/>
    <sheet name="EZS SO 002" sheetId="111" r:id="rId28"/>
    <sheet name="EZS SO 005" sheetId="112" r:id="rId29"/>
    <sheet name="EPS SO 001" sheetId="84" r:id="rId30"/>
    <sheet name="EPS SO 002" sheetId="113" r:id="rId31"/>
    <sheet name="EPS SO 005" sheetId="114" r:id="rId32"/>
    <sheet name="Měření a Regulace SO 001" sheetId="76" r:id="rId33"/>
    <sheet name="Měření a Regulace SO 002" sheetId="106" r:id="rId34"/>
    <sheet name="Měření a Regulace SO 005" sheetId="107" r:id="rId35"/>
    <sheet name="Monitoring teplot SO 001" sheetId="108" r:id="rId36"/>
    <sheet name="Monitoring teplot SO 002" sheetId="115" r:id="rId37"/>
    <sheet name="Slaboproud.rozvody SO 005" sheetId="18" r:id="rId38"/>
    <sheet name="Centrální zdroje tepla SO 005" sheetId="19" r:id="rId39"/>
    <sheet name="Parní kotelna SO 005" sheetId="20" r:id="rId40"/>
    <sheet name="Centrální zdroj chladu SO 005" sheetId="68" r:id="rId41"/>
    <sheet name="Strojovna a rozvody vakua SO 05" sheetId="21" r:id="rId42"/>
    <sheet name="Stroj. rozvody tl.vzduchu SO 05" sheetId="75" r:id="rId43"/>
    <sheet name="Kogenerace" sheetId="23" r:id="rId44"/>
    <sheet name="Náhradní zdroj" sheetId="24" r:id="rId45"/>
    <sheet name="Vodovod areálový" sheetId="25" r:id="rId46"/>
    <sheet name="Kanalizace dešťová-střecha" sheetId="26" r:id="rId47"/>
    <sheet name="Kanalizace dešťová-komunikace" sheetId="27" r:id="rId48"/>
    <sheet name="Odlučovač ropných látek" sheetId="28" r:id="rId49"/>
    <sheet name="Kanalizace splašková-areál" sheetId="29" r:id="rId50"/>
    <sheet name="Lapák tuku" sheetId="30" r:id="rId51"/>
    <sheet name="STL rozvod" sheetId="31" r:id="rId52"/>
    <sheet name="Regulační stanice plynu" sheetId="32" r:id="rId53"/>
    <sheet name="Přípojka VTL" sheetId="33" r:id="rId54"/>
    <sheet name="Přípojka VN SO 400" sheetId="93" r:id="rId55"/>
    <sheet name="Kabelové rozvody SO 401" sheetId="94" r:id="rId56"/>
    <sheet name="Kabelové rozvody SO 402" sheetId="95" r:id="rId57"/>
    <sheet name="Venkovní osvětlení SO 403" sheetId="96" r:id="rId58"/>
    <sheet name="Distribuční TS SO 404" sheetId="97" r:id="rId59"/>
    <sheet name="Výtahy SO 001" sheetId="85" r:id="rId60"/>
    <sheet name="Výtahy SO 002" sheetId="91" r:id="rId61"/>
    <sheet name="Legionela" sheetId="37" r:id="rId62"/>
    <sheet name="Nakládání s odpady" sheetId="36" r:id="rId63"/>
    <sheet name="Dálkový dohled" sheetId="39" r:id="rId64"/>
    <sheet name="Vnitřní osvětlení SO 001" sheetId="40" r:id="rId65"/>
    <sheet name="Vnitřní osvětlení SO 002" sheetId="41" r:id="rId66"/>
    <sheet name="Vnitřní osvětlení SO 005" sheetId="42" r:id="rId67"/>
    <sheet name="Systém pro nevidomé" sheetId="43" r:id="rId68"/>
    <sheet name="Sekční vrata, brána, závora" sheetId="50" r:id="rId69"/>
    <sheet name="Kontrola nádrže LTO,DA" sheetId="55" r:id="rId70"/>
    <sheet name="Kolektory" sheetId="56" r:id="rId71"/>
    <sheet name="Hospodářství a rozvody N a CO2" sheetId="57" r:id="rId72"/>
    <sheet name="Výroba suchého ledu" sheetId="59" r:id="rId73"/>
    <sheet name="Hospodářství dH2O" sheetId="60" r:id="rId74"/>
    <sheet name="Dokumentace TZB" sheetId="61" r:id="rId75"/>
    <sheet name="Ceny servisních profesí" sheetId="109" r:id="rId76"/>
  </sheets>
  <definedNames>
    <definedName name="_xlnm._FilterDatabase" localSheetId="25" hidden="1">' Technologické chlazení SO 001'!$A$1:$K$13</definedName>
    <definedName name="_xlnm._FilterDatabase" localSheetId="14" hidden="1">' Vzduchotechnika SO 001'!$A$1:$K$12</definedName>
    <definedName name="_xlnm._FilterDatabase" localSheetId="15" hidden="1">' Vzduchotechnika SO 002'!$A$1:$K$12</definedName>
    <definedName name="_xlnm._FilterDatabase" localSheetId="16" hidden="1">' Vzduchotechnika SO 005'!$A$1:$K$13</definedName>
    <definedName name="_xlnm._FilterDatabase" localSheetId="0" hidden="1">'CENOVÝ PŘEHLED'!#REF!</definedName>
    <definedName name="_xlnm._FilterDatabase" localSheetId="40" hidden="1">'Centrální zdroj chladu SO 005'!$A$1:$J$88</definedName>
    <definedName name="_xlnm._FilterDatabase" localSheetId="38" hidden="1">'Centrální zdroje tepla SO 005'!$A$1:$K$18</definedName>
    <definedName name="_xlnm._FilterDatabase" localSheetId="75" hidden="1">'Ceny servisních profesí'!$A$1:$F$7</definedName>
    <definedName name="_xlnm._FilterDatabase" localSheetId="63" hidden="1">'Dálkový dohled'!$A$1:$K$5</definedName>
    <definedName name="_xlnm._FilterDatabase" localSheetId="58" hidden="1">'Distribuční TS SO 404'!$A$1:$K$6</definedName>
    <definedName name="_xlnm._FilterDatabase" localSheetId="74" hidden="1">'Dokumentace TZB'!$A$1:$K$12</definedName>
    <definedName name="_xlnm._FilterDatabase" localSheetId="17" hidden="1">'Elektroinstalace SO 001'!$A$1:$K$13</definedName>
    <definedName name="_xlnm._FilterDatabase" localSheetId="18" hidden="1">'Elektroinstalace SO 002'!$A$1:$K$13</definedName>
    <definedName name="_xlnm._FilterDatabase" localSheetId="19" hidden="1">'Elektroinstalace SO 005'!$A$1:$K$13</definedName>
    <definedName name="_xlnm._FilterDatabase" localSheetId="29" hidden="1">'EPS SO 001'!$A$1:$K$5</definedName>
    <definedName name="_xlnm._FilterDatabase" localSheetId="26" hidden="1">'EZS SO 001'!$A$1:$K$8</definedName>
    <definedName name="_xlnm._FilterDatabase" localSheetId="71" hidden="1">'Hospodářství a rozvody N a CO2'!$A$1:$K$8</definedName>
    <definedName name="_xlnm._FilterDatabase" localSheetId="73" hidden="1">'Hospodářství dH2O'!$A$1:$K$27</definedName>
    <definedName name="_xlnm._FilterDatabase" localSheetId="20" hidden="1">'Hromosvody SO 001'!$A$1:$K$7</definedName>
    <definedName name="_xlnm._FilterDatabase" localSheetId="21" hidden="1">'Hromosvody SO 002'!$A$1:$K$7</definedName>
    <definedName name="_xlnm._FilterDatabase" localSheetId="22" hidden="1">'Hromosvody SO 005'!$A$1:$K$7</definedName>
    <definedName name="_xlnm._FilterDatabase" localSheetId="55" hidden="1">'Kabelové rozvody SO 401'!$A$1:$K$7</definedName>
    <definedName name="_xlnm._FilterDatabase" localSheetId="56" hidden="1">'Kabelové rozvody SO 402'!$A$1:$K$7</definedName>
    <definedName name="_xlnm._FilterDatabase" localSheetId="47" hidden="1">'Kanalizace dešťová-komunikace'!$A$1:$K$19</definedName>
    <definedName name="_xlnm._FilterDatabase" localSheetId="46" hidden="1">'Kanalizace dešťová-střecha'!$A$1:$K$11</definedName>
    <definedName name="_xlnm._FilterDatabase" localSheetId="49" hidden="1">'Kanalizace splašková-areál'!$A$1:$K$11</definedName>
    <definedName name="_xlnm._FilterDatabase" localSheetId="43" hidden="1">Kogenerace!$A$1:$N$14</definedName>
    <definedName name="_xlnm._FilterDatabase" localSheetId="70" hidden="1">Kolektory!$A$1:$K$12</definedName>
    <definedName name="_xlnm._FilterDatabase" localSheetId="69" hidden="1">'Kontrola nádrže LTO,DA'!$A$1:$L$10</definedName>
    <definedName name="_xlnm._FilterDatabase" localSheetId="50" hidden="1">'Lapák tuku'!$A$1:$K$16</definedName>
    <definedName name="_xlnm._FilterDatabase" localSheetId="61" hidden="1">Legionela!$A$1:$K$6</definedName>
    <definedName name="_xlnm._FilterDatabase" localSheetId="32" hidden="1">'Měření a Regulace SO 001'!$A$1:$K$24</definedName>
    <definedName name="_xlnm._FilterDatabase" localSheetId="33" hidden="1">'Měření a Regulace SO 002'!$A$1:$K$24</definedName>
    <definedName name="_xlnm._FilterDatabase" localSheetId="34" hidden="1">'Měření a Regulace SO 005'!$A$1:$K$21</definedName>
    <definedName name="_xlnm._FilterDatabase" localSheetId="35" hidden="1">'Monitoring teplot SO 001'!$A$1:$K$22</definedName>
    <definedName name="_xlnm._FilterDatabase" localSheetId="44" hidden="1">'Náhradní zdroj'!$A$1:$L$45</definedName>
    <definedName name="_xlnm._FilterDatabase" localSheetId="62" hidden="1">'Nakládání s odpady'!$A$1:$K$5</definedName>
    <definedName name="_xlnm._FilterDatabase" localSheetId="48" hidden="1">'Odlučovač ropných látek'!$A$1:$K$17</definedName>
    <definedName name="_xlnm._FilterDatabase" localSheetId="39" hidden="1">'Parní kotelna SO 005'!$A$1:$K$20</definedName>
    <definedName name="_xlnm._FilterDatabase" localSheetId="4" hidden="1">'Plynovod SO 001'!$A$1:$K$23</definedName>
    <definedName name="_xlnm._FilterDatabase" localSheetId="5" hidden="1">'Plynovod SO 002'!$A$1:$K$16</definedName>
    <definedName name="_xlnm._FilterDatabase" localSheetId="6" hidden="1">'Plynovod SO 005'!$A$1:$K$18</definedName>
    <definedName name="_xlnm._FilterDatabase" localSheetId="54" hidden="1">'Přípojka VN SO 400'!$A$1:$K$6</definedName>
    <definedName name="_xlnm._FilterDatabase" localSheetId="53" hidden="1">'Přípojka VTL'!$A$1:$K$17</definedName>
    <definedName name="_xlnm._FilterDatabase" localSheetId="52" hidden="1">'Regulační stanice plynu'!$A$1:$K$25</definedName>
    <definedName name="_xlnm._FilterDatabase" localSheetId="12" hidden="1">'Rozvod dH2O SO 001'!$A$1:$K$6</definedName>
    <definedName name="_xlnm._FilterDatabase" localSheetId="13" hidden="1">'Rozvod dH2O SO 002'!$A$1:$K$7</definedName>
    <definedName name="_xlnm._FilterDatabase" localSheetId="10" hidden="1">'Rozvod lab.plynů SO 001'!$A$1:$L$14</definedName>
    <definedName name="_xlnm._FilterDatabase" localSheetId="11" hidden="1">'Rozvod lab.plynů SO 002'!$A$1:$K$15</definedName>
    <definedName name="_xlnm._FilterDatabase" localSheetId="7" hidden="1">'Rozvod tepla a chladu SO 001'!$A$1:$K$30</definedName>
    <definedName name="_xlnm._FilterDatabase" localSheetId="8" hidden="1">'Rozvod tepla a chladu SO 002'!$A$1:$K$16</definedName>
    <definedName name="_xlnm._FilterDatabase" localSheetId="9" hidden="1">'Rozvod tepla a chladu SO 005'!$A$1:$K$18</definedName>
    <definedName name="_xlnm._FilterDatabase" localSheetId="68" hidden="1">'Sekční vrata, brána, závora'!$A$1:$K$9</definedName>
    <definedName name="_xlnm._FilterDatabase" localSheetId="37" hidden="1">'Slaboproud.rozvody SO 005'!$A$1:$K$30</definedName>
    <definedName name="_xlnm._FilterDatabase" localSheetId="51" hidden="1">'STL rozvod'!$A$1:$K$20</definedName>
    <definedName name="_xlnm._FilterDatabase" localSheetId="42" hidden="1">'Stroj. rozvody tl.vzduchu SO 05'!$A$1:$K$13</definedName>
    <definedName name="_xlnm._FilterDatabase" localSheetId="41" hidden="1">'Strojovna a rozvody vakua SO 05'!$A$1:$K$8</definedName>
    <definedName name="_xlnm._FilterDatabase" localSheetId="67" hidden="1">'Systém pro nevidomé'!$A$1:$K$9</definedName>
    <definedName name="_xlnm._FilterDatabase" localSheetId="23" hidden="1">'Trafostanice SO 001'!$A$1:$K$9</definedName>
    <definedName name="_xlnm._FilterDatabase" localSheetId="24" hidden="1">'Trafostanice SO 005'!$A$1:$K$9</definedName>
    <definedName name="_xlnm._FilterDatabase" localSheetId="57" hidden="1">'Venkovní osvětlení SO 403'!$A$1:$K$7</definedName>
    <definedName name="_xlnm._FilterDatabase" localSheetId="64" hidden="1">'Vnitřní osvětlení SO 001'!$A$1:$K$7</definedName>
    <definedName name="_xlnm._FilterDatabase" localSheetId="65" hidden="1">'Vnitřní osvětlení SO 002'!$A$1:$K$7</definedName>
    <definedName name="_xlnm._FilterDatabase" localSheetId="66" hidden="1">'Vnitřní osvětlení SO 005'!$A$1:$K$7</definedName>
    <definedName name="_xlnm._FilterDatabase" localSheetId="45" hidden="1">'Vodovod areálový'!$A$1:$K$10</definedName>
    <definedName name="_xlnm._FilterDatabase" localSheetId="72" hidden="1">'Výroba suchého ledu'!$A$1:$K$7</definedName>
    <definedName name="_xlnm._FilterDatabase" localSheetId="59" hidden="1">'Výtahy SO 001'!$A$1:$K$7</definedName>
    <definedName name="_xlnm._FilterDatabase" localSheetId="60" hidden="1">'Výtahy SO 002'!$A$1:$K$7</definedName>
    <definedName name="_xlnm._FilterDatabase" localSheetId="1" hidden="1">'ZTI SO 001'!$A$1:$K$21</definedName>
    <definedName name="_xlnm._FilterDatabase" localSheetId="2" hidden="1">'ZTI SO 002'!$A$1:$K$15</definedName>
    <definedName name="_xlnm._FilterDatabase" localSheetId="3" hidden="1">'ZTI SO 005'!$A$1:$K$15</definedName>
    <definedName name="_Toc463874567" localSheetId="0">'CENOVÝ PŘEHLED'!#REF!</definedName>
    <definedName name="_xlnm.Print_Titles" localSheetId="25">' Technologické chlazení SO 001'!$3:$3</definedName>
    <definedName name="_xlnm.Print_Titles" localSheetId="14">' Vzduchotechnika SO 001'!$3:$3</definedName>
    <definedName name="_xlnm.Print_Titles" localSheetId="15">' Vzduchotechnika SO 002'!$3:$3</definedName>
    <definedName name="_xlnm.Print_Titles" localSheetId="16">' Vzduchotechnika SO 005'!$3:$3</definedName>
    <definedName name="_xlnm.Print_Titles" localSheetId="40">'Centrální zdroj chladu SO 005'!$3:$3</definedName>
    <definedName name="_xlnm.Print_Titles" localSheetId="38">'Centrální zdroje tepla SO 005'!$3:$3</definedName>
    <definedName name="_xlnm.Print_Titles" localSheetId="75">'Ceny servisních profesí'!$3:$3</definedName>
    <definedName name="_xlnm.Print_Titles" localSheetId="63">'Dálkový dohled'!$3:$3</definedName>
    <definedName name="_xlnm.Print_Titles" localSheetId="58">'Distribuční TS SO 404'!$3:$3</definedName>
    <definedName name="_xlnm.Print_Titles" localSheetId="74">'Dokumentace TZB'!$3:$3</definedName>
    <definedName name="_xlnm.Print_Titles" localSheetId="17">'Elektroinstalace SO 001'!$3:$3</definedName>
    <definedName name="_xlnm.Print_Titles" localSheetId="18">'Elektroinstalace SO 002'!$3:$3</definedName>
    <definedName name="_xlnm.Print_Titles" localSheetId="19">'Elektroinstalace SO 005'!$3:$3</definedName>
    <definedName name="_xlnm.Print_Titles" localSheetId="29">'EPS SO 001'!$3:$3</definedName>
    <definedName name="_xlnm.Print_Titles" localSheetId="26">'EZS SO 001'!$3:$3</definedName>
    <definedName name="_xlnm.Print_Titles" localSheetId="71">'Hospodářství a rozvody N a CO2'!$3:$3</definedName>
    <definedName name="_xlnm.Print_Titles" localSheetId="73">'Hospodářství dH2O'!$3:$3</definedName>
    <definedName name="_xlnm.Print_Titles" localSheetId="20">'Hromosvody SO 001'!$3:$3</definedName>
    <definedName name="_xlnm.Print_Titles" localSheetId="21">'Hromosvody SO 002'!$3:$3</definedName>
    <definedName name="_xlnm.Print_Titles" localSheetId="22">'Hromosvody SO 005'!$3:$3</definedName>
    <definedName name="_xlnm.Print_Titles" localSheetId="55">'Kabelové rozvody SO 401'!$3:$3</definedName>
    <definedName name="_xlnm.Print_Titles" localSheetId="56">'Kabelové rozvody SO 402'!$3:$3</definedName>
    <definedName name="_xlnm.Print_Titles" localSheetId="47">'Kanalizace dešťová-komunikace'!$3:$3</definedName>
    <definedName name="_xlnm.Print_Titles" localSheetId="46">'Kanalizace dešťová-střecha'!$3:$3</definedName>
    <definedName name="_xlnm.Print_Titles" localSheetId="49">'Kanalizace splašková-areál'!$3:$3</definedName>
    <definedName name="_xlnm.Print_Titles" localSheetId="43">Kogenerace!$3:$3</definedName>
    <definedName name="_xlnm.Print_Titles" localSheetId="70">Kolektory!$3:$3</definedName>
    <definedName name="_xlnm.Print_Titles" localSheetId="69">'Kontrola nádrže LTO,DA'!$3:$3</definedName>
    <definedName name="_xlnm.Print_Titles" localSheetId="50">'Lapák tuku'!$3:$3</definedName>
    <definedName name="_xlnm.Print_Titles" localSheetId="61">Legionela!$3:$3</definedName>
    <definedName name="_xlnm.Print_Titles" localSheetId="32">'Měření a Regulace SO 001'!$3:$3</definedName>
    <definedName name="_xlnm.Print_Titles" localSheetId="33">'Měření a Regulace SO 002'!$3:$3</definedName>
    <definedName name="_xlnm.Print_Titles" localSheetId="34">'Měření a Regulace SO 005'!$3:$3</definedName>
    <definedName name="_xlnm.Print_Titles" localSheetId="35">'Monitoring teplot SO 001'!$3:$3</definedName>
    <definedName name="_xlnm.Print_Titles" localSheetId="44">'Náhradní zdroj'!$3:$3</definedName>
    <definedName name="_xlnm.Print_Titles" localSheetId="62">'Nakládání s odpady'!$3:$3</definedName>
    <definedName name="_xlnm.Print_Titles" localSheetId="48">'Odlučovač ropných látek'!$3:$3</definedName>
    <definedName name="_xlnm.Print_Titles" localSheetId="39">'Parní kotelna SO 005'!$3:$3</definedName>
    <definedName name="_xlnm.Print_Titles" localSheetId="4">'Plynovod SO 001'!$3:$3</definedName>
    <definedName name="_xlnm.Print_Titles" localSheetId="5">'Plynovod SO 002'!$3:$3</definedName>
    <definedName name="_xlnm.Print_Titles" localSheetId="6">'Plynovod SO 005'!$3:$3</definedName>
    <definedName name="_xlnm.Print_Titles" localSheetId="54">'Přípojka VN SO 400'!$3:$3</definedName>
    <definedName name="_xlnm.Print_Titles" localSheetId="53">'Přípojka VTL'!$3:$3</definedName>
    <definedName name="_xlnm.Print_Titles" localSheetId="52">'Regulační stanice plynu'!$3:$3</definedName>
    <definedName name="_xlnm.Print_Titles" localSheetId="12">'Rozvod dH2O SO 001'!$3:$3</definedName>
    <definedName name="_xlnm.Print_Titles" localSheetId="13">'Rozvod dH2O SO 002'!$3:$3</definedName>
    <definedName name="_xlnm.Print_Titles" localSheetId="10">'Rozvod lab.plynů SO 001'!$3:$3</definedName>
    <definedName name="_xlnm.Print_Titles" localSheetId="11">'Rozvod lab.plynů SO 002'!$3:$3</definedName>
    <definedName name="_xlnm.Print_Titles" localSheetId="7">'Rozvod tepla a chladu SO 001'!$3:$3</definedName>
    <definedName name="_xlnm.Print_Titles" localSheetId="8">'Rozvod tepla a chladu SO 002'!$3:$3</definedName>
    <definedName name="_xlnm.Print_Titles" localSheetId="9">'Rozvod tepla a chladu SO 005'!$3:$3</definedName>
    <definedName name="_xlnm.Print_Titles" localSheetId="68">'Sekční vrata, brána, závora'!$3:$3</definedName>
    <definedName name="_xlnm.Print_Titles" localSheetId="37">'Slaboproud.rozvody SO 005'!$3:$3</definedName>
    <definedName name="_xlnm.Print_Titles" localSheetId="51">'STL rozvod'!$3:$3</definedName>
    <definedName name="_xlnm.Print_Titles" localSheetId="42">'Stroj. rozvody tl.vzduchu SO 05'!$3:$3</definedName>
    <definedName name="_xlnm.Print_Titles" localSheetId="41">'Strojovna a rozvody vakua SO 05'!$3:$3</definedName>
    <definedName name="_xlnm.Print_Titles" localSheetId="67">'Systém pro nevidomé'!$3:$3</definedName>
    <definedName name="_xlnm.Print_Titles" localSheetId="23">'Trafostanice SO 001'!$3:$3</definedName>
    <definedName name="_xlnm.Print_Titles" localSheetId="24">'Trafostanice SO 005'!$3:$3</definedName>
    <definedName name="_xlnm.Print_Titles" localSheetId="57">'Venkovní osvětlení SO 403'!$3:$3</definedName>
    <definedName name="_xlnm.Print_Titles" localSheetId="64">'Vnitřní osvětlení SO 001'!$3:$3</definedName>
    <definedName name="_xlnm.Print_Titles" localSheetId="65">'Vnitřní osvětlení SO 002'!$3:$3</definedName>
    <definedName name="_xlnm.Print_Titles" localSheetId="66">'Vnitřní osvětlení SO 005'!$3:$3</definedName>
    <definedName name="_xlnm.Print_Titles" localSheetId="45">'Vodovod areálový'!$3:$3</definedName>
    <definedName name="_xlnm.Print_Titles" localSheetId="72">'Výroba suchého ledu'!$3:$3</definedName>
    <definedName name="_xlnm.Print_Titles" localSheetId="59">'Výtahy SO 001'!$3:$3</definedName>
    <definedName name="_xlnm.Print_Titles" localSheetId="60">'Výtahy SO 002'!$3:$3</definedName>
    <definedName name="_xlnm.Print_Titles" localSheetId="1">'ZTI SO 001'!$3:$3</definedName>
    <definedName name="_xlnm.Print_Titles" localSheetId="2">'ZTI SO 002'!$3:$3</definedName>
    <definedName name="_xlnm.Print_Titles" localSheetId="3">'ZTI SO 005'!$3:$3</definedName>
    <definedName name="_xlnm.Print_Area" localSheetId="40">'Centrální zdroj chladu SO 005'!$A$1:$J$89</definedName>
    <definedName name="_xlnm.Print_Area" localSheetId="75">'Ceny servisních profesí'!$A$1:$E$28</definedName>
    <definedName name="OLE_LINK2" localSheetId="0">'CENOVÝ PŘEHLED'!$A$14</definedName>
  </definedNames>
  <calcPr calcId="162913"/>
</workbook>
</file>

<file path=xl/calcChain.xml><?xml version="1.0" encoding="utf-8"?>
<calcChain xmlns="http://schemas.openxmlformats.org/spreadsheetml/2006/main">
  <c r="E32" i="110" l="1"/>
  <c r="E52" i="110"/>
  <c r="E30" i="110"/>
  <c r="E29" i="110"/>
  <c r="E51" i="110"/>
  <c r="J12" i="57" l="1"/>
  <c r="J53" i="115" l="1"/>
  <c r="J52" i="115"/>
  <c r="J51" i="115"/>
  <c r="J50" i="115"/>
  <c r="J49" i="115"/>
  <c r="J48" i="115"/>
  <c r="J46" i="115"/>
  <c r="J45" i="115"/>
  <c r="J44" i="115"/>
  <c r="J43" i="115"/>
  <c r="J42" i="115"/>
  <c r="J41" i="115"/>
  <c r="J40" i="115"/>
  <c r="J39" i="115"/>
  <c r="J38" i="115"/>
  <c r="J37" i="115"/>
  <c r="J36" i="115"/>
  <c r="J35" i="115"/>
  <c r="J34" i="115"/>
  <c r="J31" i="115"/>
  <c r="J30" i="115"/>
  <c r="J29" i="115"/>
  <c r="J28" i="115"/>
  <c r="J27" i="115"/>
  <c r="J26" i="115"/>
  <c r="J23" i="115"/>
  <c r="J22" i="115"/>
  <c r="J21" i="115"/>
  <c r="J19" i="115"/>
  <c r="J18" i="115"/>
  <c r="J17" i="115"/>
  <c r="J16" i="115"/>
  <c r="J15" i="115"/>
  <c r="J14" i="115"/>
  <c r="J13" i="115"/>
  <c r="J12" i="115"/>
  <c r="J11" i="115"/>
  <c r="J10" i="115"/>
  <c r="J9" i="115"/>
  <c r="J8" i="115"/>
  <c r="J55" i="115" s="1"/>
  <c r="J5" i="114"/>
  <c r="J7" i="114" s="1"/>
  <c r="J5" i="113"/>
  <c r="J7" i="113" s="1"/>
  <c r="J9" i="112"/>
  <c r="J8" i="112"/>
  <c r="J7" i="112"/>
  <c r="J6" i="112"/>
  <c r="J5" i="112"/>
  <c r="J9" i="111"/>
  <c r="J8" i="111"/>
  <c r="J7" i="111"/>
  <c r="J6" i="111"/>
  <c r="J5" i="111"/>
  <c r="J11" i="112" l="1"/>
  <c r="J11" i="111"/>
  <c r="J10" i="57"/>
  <c r="J11" i="57"/>
  <c r="J6" i="21"/>
  <c r="J28" i="107"/>
  <c r="J26" i="107"/>
  <c r="J27" i="107"/>
  <c r="J17" i="67"/>
  <c r="J16" i="67"/>
  <c r="J11" i="4" l="1"/>
  <c r="J15" i="8"/>
  <c r="K7" i="64"/>
  <c r="K7" i="63"/>
  <c r="J17" i="13"/>
  <c r="F6" i="109" l="1"/>
  <c r="F7" i="109"/>
  <c r="F8" i="109"/>
  <c r="F9" i="109"/>
  <c r="F10" i="109"/>
  <c r="F11" i="109"/>
  <c r="F12" i="109"/>
  <c r="F13" i="109"/>
  <c r="F14" i="109"/>
  <c r="F15" i="109"/>
  <c r="F16" i="109"/>
  <c r="F17" i="109"/>
  <c r="F18" i="109"/>
  <c r="F19" i="109"/>
  <c r="F20" i="109"/>
  <c r="F21" i="109"/>
  <c r="F22" i="109"/>
  <c r="F23" i="109"/>
  <c r="F24" i="109"/>
  <c r="F25" i="109"/>
  <c r="F26" i="109"/>
  <c r="F27" i="109"/>
  <c r="F28" i="109"/>
  <c r="F5" i="109"/>
  <c r="J6" i="61"/>
  <c r="J7" i="61"/>
  <c r="J8" i="61"/>
  <c r="J9" i="61"/>
  <c r="J10" i="61"/>
  <c r="J11" i="61"/>
  <c r="J12" i="61"/>
  <c r="J13" i="61"/>
  <c r="J14" i="61"/>
  <c r="J15" i="61"/>
  <c r="J16" i="61"/>
  <c r="J17" i="61"/>
  <c r="J18" i="61"/>
  <c r="J5" i="61"/>
  <c r="J6" i="60"/>
  <c r="J7" i="60"/>
  <c r="J8" i="60"/>
  <c r="J9" i="60"/>
  <c r="J10" i="60"/>
  <c r="J11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24" i="60"/>
  <c r="J25" i="60"/>
  <c r="J26" i="60"/>
  <c r="J27" i="60"/>
  <c r="J5" i="60"/>
  <c r="J7" i="59"/>
  <c r="J6" i="59"/>
  <c r="J6" i="57"/>
  <c r="J7" i="57"/>
  <c r="J8" i="57"/>
  <c r="J9" i="57"/>
  <c r="J5" i="57"/>
  <c r="J6" i="56"/>
  <c r="J7" i="56"/>
  <c r="J8" i="56"/>
  <c r="J9" i="56"/>
  <c r="J10" i="56"/>
  <c r="J11" i="56"/>
  <c r="J12" i="56"/>
  <c r="J13" i="56"/>
  <c r="J14" i="56"/>
  <c r="J15" i="56"/>
  <c r="J16" i="56"/>
  <c r="J5" i="56"/>
  <c r="K7" i="55"/>
  <c r="K8" i="55"/>
  <c r="K9" i="55"/>
  <c r="K10" i="55"/>
  <c r="K11" i="55"/>
  <c r="K12" i="55"/>
  <c r="K13" i="55"/>
  <c r="K14" i="55"/>
  <c r="K6" i="55"/>
  <c r="J6" i="50"/>
  <c r="J7" i="50"/>
  <c r="J8" i="50"/>
  <c r="J9" i="50"/>
  <c r="J10" i="50"/>
  <c r="J11" i="50"/>
  <c r="J12" i="50"/>
  <c r="J13" i="50"/>
  <c r="J14" i="50"/>
  <c r="J15" i="50"/>
  <c r="J16" i="50"/>
  <c r="J5" i="50"/>
  <c r="J6" i="43"/>
  <c r="J7" i="43"/>
  <c r="J8" i="43"/>
  <c r="J9" i="43"/>
  <c r="J5" i="43"/>
  <c r="J7" i="42"/>
  <c r="J6" i="42"/>
  <c r="J7" i="41"/>
  <c r="J6" i="41"/>
  <c r="J7" i="40"/>
  <c r="J6" i="40"/>
  <c r="J5" i="39"/>
  <c r="J5" i="36"/>
  <c r="J6" i="37"/>
  <c r="J5" i="37"/>
  <c r="J6" i="91"/>
  <c r="J7" i="91"/>
  <c r="J8" i="91"/>
  <c r="J9" i="91"/>
  <c r="J10" i="91"/>
  <c r="J11" i="91"/>
  <c r="J12" i="91"/>
  <c r="J13" i="91"/>
  <c r="J14" i="91"/>
  <c r="J15" i="91"/>
  <c r="J16" i="91"/>
  <c r="J17" i="91"/>
  <c r="J18" i="91"/>
  <c r="J19" i="91"/>
  <c r="J20" i="91"/>
  <c r="J21" i="91"/>
  <c r="J22" i="91"/>
  <c r="J23" i="91"/>
  <c r="J24" i="91"/>
  <c r="J25" i="91"/>
  <c r="J26" i="91"/>
  <c r="J27" i="91"/>
  <c r="J6" i="85"/>
  <c r="J7" i="85"/>
  <c r="J8" i="85"/>
  <c r="J9" i="85"/>
  <c r="J10" i="85"/>
  <c r="J11" i="85"/>
  <c r="J12" i="85"/>
  <c r="J13" i="85"/>
  <c r="J14" i="85"/>
  <c r="J15" i="85"/>
  <c r="J16" i="85"/>
  <c r="J17" i="85"/>
  <c r="J18" i="85"/>
  <c r="J19" i="85"/>
  <c r="J20" i="85"/>
  <c r="J21" i="85"/>
  <c r="J22" i="85"/>
  <c r="J23" i="85"/>
  <c r="J24" i="85"/>
  <c r="J25" i="85"/>
  <c r="J26" i="85"/>
  <c r="J27" i="85"/>
  <c r="J6" i="97"/>
  <c r="J6" i="96"/>
  <c r="J7" i="96"/>
  <c r="J8" i="96"/>
  <c r="J9" i="96"/>
  <c r="J5" i="96"/>
  <c r="J6" i="95"/>
  <c r="J7" i="95"/>
  <c r="J8" i="95"/>
  <c r="J9" i="95"/>
  <c r="J5" i="95"/>
  <c r="J6" i="94"/>
  <c r="J7" i="94"/>
  <c r="J8" i="94"/>
  <c r="J9" i="94"/>
  <c r="J5" i="94"/>
  <c r="J6" i="93"/>
  <c r="J5" i="93"/>
  <c r="J7" i="33"/>
  <c r="J8" i="33"/>
  <c r="J9" i="33"/>
  <c r="J10" i="33"/>
  <c r="J11" i="33"/>
  <c r="J12" i="33"/>
  <c r="J13" i="33"/>
  <c r="J14" i="33"/>
  <c r="J15" i="33"/>
  <c r="J16" i="33"/>
  <c r="J17" i="33"/>
  <c r="J18" i="33"/>
  <c r="J6" i="33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6" i="32"/>
  <c r="J7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0" i="31"/>
  <c r="J6" i="31"/>
  <c r="J6" i="30"/>
  <c r="J7" i="30"/>
  <c r="J8" i="30"/>
  <c r="J9" i="30"/>
  <c r="J10" i="30"/>
  <c r="J11" i="30"/>
  <c r="J12" i="30"/>
  <c r="J13" i="30"/>
  <c r="J14" i="30"/>
  <c r="J15" i="30"/>
  <c r="J16" i="30"/>
  <c r="J5" i="30"/>
  <c r="J6" i="29"/>
  <c r="J7" i="29"/>
  <c r="J8" i="29"/>
  <c r="J9" i="29"/>
  <c r="J10" i="29"/>
  <c r="J11" i="29"/>
  <c r="J5" i="29"/>
  <c r="J6" i="28"/>
  <c r="J7" i="28"/>
  <c r="J8" i="28"/>
  <c r="J9" i="28"/>
  <c r="J10" i="28"/>
  <c r="J11" i="28"/>
  <c r="J12" i="28"/>
  <c r="J13" i="28"/>
  <c r="J14" i="28"/>
  <c r="J15" i="28"/>
  <c r="J16" i="28"/>
  <c r="J17" i="28"/>
  <c r="J5" i="28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5" i="27"/>
  <c r="J6" i="26"/>
  <c r="J7" i="26"/>
  <c r="J8" i="26"/>
  <c r="J9" i="26"/>
  <c r="J10" i="26"/>
  <c r="J5" i="26"/>
  <c r="J6" i="25"/>
  <c r="J7" i="25"/>
  <c r="J8" i="25"/>
  <c r="J9" i="25"/>
  <c r="J5" i="25"/>
  <c r="K6" i="24"/>
  <c r="K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2" i="24"/>
  <c r="K33" i="24"/>
  <c r="K34" i="24"/>
  <c r="K35" i="24"/>
  <c r="K36" i="24"/>
  <c r="K37" i="24"/>
  <c r="K39" i="24"/>
  <c r="K40" i="24"/>
  <c r="K41" i="24"/>
  <c r="K42" i="24"/>
  <c r="K43" i="24"/>
  <c r="K44" i="24"/>
  <c r="K5" i="24"/>
  <c r="M6" i="23"/>
  <c r="M7" i="23"/>
  <c r="M8" i="23"/>
  <c r="M9" i="23"/>
  <c r="M10" i="23"/>
  <c r="M11" i="23"/>
  <c r="M12" i="23"/>
  <c r="M13" i="23"/>
  <c r="M5" i="23"/>
  <c r="J6" i="75"/>
  <c r="J7" i="75"/>
  <c r="J8" i="75"/>
  <c r="J9" i="75"/>
  <c r="J10" i="75"/>
  <c r="J11" i="75"/>
  <c r="J5" i="75"/>
  <c r="J5" i="21"/>
  <c r="J8" i="68"/>
  <c r="J9" i="68"/>
  <c r="J10" i="68"/>
  <c r="J11" i="68"/>
  <c r="J12" i="68"/>
  <c r="J13" i="68"/>
  <c r="J14" i="68"/>
  <c r="J15" i="68"/>
  <c r="J16" i="68"/>
  <c r="J17" i="68"/>
  <c r="J18" i="68"/>
  <c r="J21" i="68"/>
  <c r="J22" i="68"/>
  <c r="J23" i="68"/>
  <c r="J24" i="68"/>
  <c r="J25" i="68"/>
  <c r="J26" i="68"/>
  <c r="J27" i="68"/>
  <c r="J28" i="68"/>
  <c r="J29" i="68"/>
  <c r="J30" i="68"/>
  <c r="J31" i="68"/>
  <c r="J32" i="68"/>
  <c r="J33" i="68"/>
  <c r="J34" i="68"/>
  <c r="J35" i="68"/>
  <c r="J38" i="68"/>
  <c r="J39" i="68"/>
  <c r="J40" i="68"/>
  <c r="J41" i="68"/>
  <c r="J42" i="68"/>
  <c r="J43" i="68"/>
  <c r="J44" i="68"/>
  <c r="J45" i="68"/>
  <c r="J46" i="68"/>
  <c r="J47" i="68"/>
  <c r="J48" i="68"/>
  <c r="J49" i="68"/>
  <c r="J50" i="68"/>
  <c r="J52" i="68"/>
  <c r="J53" i="68"/>
  <c r="J55" i="68"/>
  <c r="J56" i="68"/>
  <c r="J57" i="68"/>
  <c r="J58" i="68"/>
  <c r="J59" i="68"/>
  <c r="J61" i="68"/>
  <c r="J62" i="68"/>
  <c r="J64" i="68"/>
  <c r="J66" i="68"/>
  <c r="J67" i="68"/>
  <c r="J68" i="68"/>
  <c r="J69" i="68"/>
  <c r="J70" i="68"/>
  <c r="J72" i="68"/>
  <c r="J73" i="68"/>
  <c r="J75" i="68"/>
  <c r="J77" i="68"/>
  <c r="J78" i="68"/>
  <c r="J80" i="68"/>
  <c r="J82" i="68"/>
  <c r="J83" i="68"/>
  <c r="J85" i="68"/>
  <c r="J86" i="68"/>
  <c r="J87" i="68"/>
  <c r="J88" i="68"/>
  <c r="J7" i="68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6" i="20"/>
  <c r="J14" i="19"/>
  <c r="J12" i="19"/>
  <c r="J6" i="18"/>
  <c r="J7" i="18"/>
  <c r="J8" i="18"/>
  <c r="J2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9" i="18"/>
  <c r="J42" i="108"/>
  <c r="J43" i="108"/>
  <c r="J44" i="108"/>
  <c r="J53" i="108"/>
  <c r="J9" i="108"/>
  <c r="J10" i="108"/>
  <c r="J11" i="108"/>
  <c r="J12" i="108"/>
  <c r="J13" i="108"/>
  <c r="J14" i="108"/>
  <c r="J15" i="108"/>
  <c r="J16" i="108"/>
  <c r="J17" i="108"/>
  <c r="J18" i="108"/>
  <c r="J19" i="108"/>
  <c r="J21" i="108"/>
  <c r="J22" i="108"/>
  <c r="J23" i="108"/>
  <c r="J26" i="108"/>
  <c r="J27" i="108"/>
  <c r="J28" i="108"/>
  <c r="J29" i="108"/>
  <c r="J30" i="108"/>
  <c r="J31" i="108"/>
  <c r="J34" i="108"/>
  <c r="J35" i="108"/>
  <c r="J36" i="108"/>
  <c r="J37" i="108"/>
  <c r="J38" i="108"/>
  <c r="J39" i="108"/>
  <c r="J40" i="108"/>
  <c r="J41" i="108"/>
  <c r="J45" i="108"/>
  <c r="J46" i="108"/>
  <c r="J48" i="108"/>
  <c r="J49" i="108"/>
  <c r="J50" i="108"/>
  <c r="J51" i="108"/>
  <c r="J52" i="108"/>
  <c r="J8" i="108"/>
  <c r="J7" i="107"/>
  <c r="J8" i="107"/>
  <c r="J9" i="107"/>
  <c r="J10" i="107"/>
  <c r="J11" i="107"/>
  <c r="J12" i="107"/>
  <c r="J13" i="107"/>
  <c r="J14" i="107"/>
  <c r="J15" i="107"/>
  <c r="J16" i="107"/>
  <c r="J17" i="107"/>
  <c r="J18" i="107"/>
  <c r="J19" i="107"/>
  <c r="J20" i="107"/>
  <c r="J21" i="107"/>
  <c r="J22" i="107"/>
  <c r="J23" i="107"/>
  <c r="J24" i="107"/>
  <c r="J25" i="107"/>
  <c r="J31" i="107"/>
  <c r="J32" i="107"/>
  <c r="J33" i="107"/>
  <c r="J34" i="107"/>
  <c r="J35" i="107"/>
  <c r="J36" i="107"/>
  <c r="J37" i="107"/>
  <c r="J38" i="107"/>
  <c r="J39" i="107"/>
  <c r="J40" i="107"/>
  <c r="J41" i="107"/>
  <c r="J42" i="107"/>
  <c r="J43" i="107"/>
  <c r="J44" i="107"/>
  <c r="J45" i="107"/>
  <c r="J46" i="107"/>
  <c r="J47" i="107"/>
  <c r="J49" i="107"/>
  <c r="J50" i="107"/>
  <c r="J51" i="107"/>
  <c r="J53" i="107"/>
  <c r="J54" i="107"/>
  <c r="J55" i="107"/>
  <c r="J56" i="107"/>
  <c r="J57" i="107"/>
  <c r="J58" i="107"/>
  <c r="J59" i="107"/>
  <c r="J60" i="107"/>
  <c r="J63" i="107"/>
  <c r="J64" i="107"/>
  <c r="J65" i="107"/>
  <c r="J66" i="107"/>
  <c r="J67" i="107"/>
  <c r="J68" i="107"/>
  <c r="J69" i="107"/>
  <c r="J70" i="107"/>
  <c r="J71" i="107"/>
  <c r="J72" i="107"/>
  <c r="J73" i="107"/>
  <c r="J74" i="107"/>
  <c r="J75" i="107"/>
  <c r="J76" i="107"/>
  <c r="J78" i="107"/>
  <c r="J79" i="107"/>
  <c r="J80" i="107"/>
  <c r="J82" i="107"/>
  <c r="J83" i="107"/>
  <c r="J84" i="107"/>
  <c r="J85" i="107"/>
  <c r="J87" i="107"/>
  <c r="J88" i="107"/>
  <c r="J89" i="107"/>
  <c r="J6" i="107"/>
  <c r="J7" i="106"/>
  <c r="J8" i="106"/>
  <c r="J11" i="106"/>
  <c r="J12" i="106"/>
  <c r="J13" i="106"/>
  <c r="J14" i="106"/>
  <c r="J15" i="106"/>
  <c r="J16" i="106"/>
  <c r="J17" i="106"/>
  <c r="J18" i="106"/>
  <c r="J19" i="106"/>
  <c r="J20" i="106"/>
  <c r="J21" i="106"/>
  <c r="J22" i="106"/>
  <c r="J23" i="106"/>
  <c r="J24" i="106"/>
  <c r="J25" i="106"/>
  <c r="J26" i="106"/>
  <c r="J27" i="106"/>
  <c r="J29" i="106"/>
  <c r="J30" i="106"/>
  <c r="J31" i="106"/>
  <c r="J33" i="106"/>
  <c r="J34" i="106"/>
  <c r="J35" i="106"/>
  <c r="J36" i="106"/>
  <c r="J37" i="106"/>
  <c r="J38" i="106"/>
  <c r="J39" i="106"/>
  <c r="J40" i="106"/>
  <c r="J43" i="106"/>
  <c r="J44" i="106"/>
  <c r="J45" i="106"/>
  <c r="J46" i="106"/>
  <c r="J47" i="106"/>
  <c r="J48" i="106"/>
  <c r="J51" i="106"/>
  <c r="J52" i="106"/>
  <c r="J53" i="106"/>
  <c r="J54" i="106"/>
  <c r="J55" i="106"/>
  <c r="J56" i="106"/>
  <c r="J57" i="106"/>
  <c r="J58" i="106"/>
  <c r="J59" i="106"/>
  <c r="J60" i="106"/>
  <c r="J61" i="106"/>
  <c r="J62" i="106"/>
  <c r="J64" i="106"/>
  <c r="J65" i="106"/>
  <c r="J66" i="106"/>
  <c r="J67" i="106"/>
  <c r="J68" i="106"/>
  <c r="J69" i="106"/>
  <c r="J72" i="106"/>
  <c r="J73" i="106"/>
  <c r="J74" i="106"/>
  <c r="J75" i="106"/>
  <c r="J76" i="106"/>
  <c r="J77" i="106"/>
  <c r="J78" i="106"/>
  <c r="J79" i="106"/>
  <c r="J80" i="106"/>
  <c r="J81" i="106"/>
  <c r="J82" i="106"/>
  <c r="J83" i="106"/>
  <c r="J84" i="106"/>
  <c r="J85" i="106"/>
  <c r="J86" i="106"/>
  <c r="J87" i="106"/>
  <c r="J90" i="106"/>
  <c r="J91" i="106"/>
  <c r="J92" i="106"/>
  <c r="J93" i="106"/>
  <c r="J94" i="106"/>
  <c r="J95" i="106"/>
  <c r="J96" i="106"/>
  <c r="J97" i="106"/>
  <c r="J98" i="106"/>
  <c r="J99" i="106"/>
  <c r="J100" i="106"/>
  <c r="J101" i="106"/>
  <c r="J103" i="106"/>
  <c r="J104" i="106"/>
  <c r="J105" i="106"/>
  <c r="J6" i="106"/>
  <c r="J7" i="76"/>
  <c r="J8" i="76"/>
  <c r="J11" i="76"/>
  <c r="J12" i="76"/>
  <c r="J13" i="76"/>
  <c r="J14" i="76"/>
  <c r="J15" i="76"/>
  <c r="J16" i="76"/>
  <c r="J17" i="76"/>
  <c r="J18" i="76"/>
  <c r="J19" i="76"/>
  <c r="J20" i="76"/>
  <c r="J21" i="76"/>
  <c r="J22" i="76"/>
  <c r="J23" i="76"/>
  <c r="J24" i="76"/>
  <c r="J25" i="76"/>
  <c r="J26" i="76"/>
  <c r="J27" i="76"/>
  <c r="J29" i="76"/>
  <c r="J30" i="76"/>
  <c r="J31" i="76"/>
  <c r="J33" i="76"/>
  <c r="J34" i="76"/>
  <c r="J35" i="76"/>
  <c r="J36" i="76"/>
  <c r="J37" i="76"/>
  <c r="J38" i="76"/>
  <c r="J39" i="76"/>
  <c r="J40" i="76"/>
  <c r="J43" i="76"/>
  <c r="J44" i="76"/>
  <c r="J45" i="76"/>
  <c r="J46" i="76"/>
  <c r="J47" i="76"/>
  <c r="J48" i="76"/>
  <c r="J49" i="76"/>
  <c r="J52" i="76"/>
  <c r="J53" i="76"/>
  <c r="J54" i="76"/>
  <c r="J55" i="76"/>
  <c r="J56" i="76"/>
  <c r="J57" i="76"/>
  <c r="J58" i="76"/>
  <c r="J59" i="76"/>
  <c r="J60" i="76"/>
  <c r="J61" i="76"/>
  <c r="J62" i="76"/>
  <c r="J63" i="76"/>
  <c r="J65" i="76"/>
  <c r="J66" i="76"/>
  <c r="J67" i="76"/>
  <c r="J68" i="76"/>
  <c r="J69" i="76"/>
  <c r="J70" i="76"/>
  <c r="J73" i="76"/>
  <c r="J74" i="76"/>
  <c r="J75" i="76"/>
  <c r="J76" i="76"/>
  <c r="J77" i="76"/>
  <c r="J78" i="76"/>
  <c r="J79" i="76"/>
  <c r="J80" i="76"/>
  <c r="J81" i="76"/>
  <c r="J82" i="76"/>
  <c r="J83" i="76"/>
  <c r="J84" i="76"/>
  <c r="J85" i="76"/>
  <c r="J86" i="76"/>
  <c r="J87" i="76"/>
  <c r="J88" i="76"/>
  <c r="J91" i="76"/>
  <c r="J92" i="76"/>
  <c r="J93" i="76"/>
  <c r="J94" i="76"/>
  <c r="J95" i="76"/>
  <c r="J96" i="76"/>
  <c r="J6" i="76"/>
  <c r="J5" i="84"/>
  <c r="J6" i="83"/>
  <c r="J7" i="83"/>
  <c r="J8" i="83"/>
  <c r="J9" i="83"/>
  <c r="J10" i="83"/>
  <c r="J5" i="83"/>
  <c r="J6" i="67" l="1"/>
  <c r="J7" i="67"/>
  <c r="J8" i="67"/>
  <c r="J9" i="67"/>
  <c r="J10" i="67"/>
  <c r="J11" i="67"/>
  <c r="J12" i="67"/>
  <c r="J13" i="67"/>
  <c r="J14" i="67"/>
  <c r="J15" i="67"/>
  <c r="J5" i="67"/>
  <c r="J7" i="92"/>
  <c r="J8" i="92"/>
  <c r="J9" i="92"/>
  <c r="J6" i="92"/>
  <c r="J7" i="81"/>
  <c r="J8" i="81"/>
  <c r="J9" i="81"/>
  <c r="J6" i="81"/>
  <c r="J6" i="89"/>
  <c r="J7" i="89"/>
  <c r="J5" i="89"/>
  <c r="J6" i="88"/>
  <c r="J7" i="88"/>
  <c r="J5" i="88"/>
  <c r="J6" i="80"/>
  <c r="J7" i="80"/>
  <c r="J5" i="80"/>
  <c r="J7" i="87"/>
  <c r="J8" i="87"/>
  <c r="J9" i="87"/>
  <c r="J10" i="87"/>
  <c r="J11" i="87"/>
  <c r="J12" i="87"/>
  <c r="J13" i="87"/>
  <c r="J14" i="87"/>
  <c r="J16" i="87"/>
  <c r="J17" i="87"/>
  <c r="J18" i="87"/>
  <c r="J19" i="87"/>
  <c r="J6" i="87"/>
  <c r="J7" i="86"/>
  <c r="J8" i="86"/>
  <c r="J9" i="86"/>
  <c r="J10" i="86"/>
  <c r="J11" i="86"/>
  <c r="J12" i="86"/>
  <c r="J13" i="86"/>
  <c r="J14" i="86"/>
  <c r="J16" i="86"/>
  <c r="J17" i="86"/>
  <c r="J18" i="86"/>
  <c r="J19" i="86"/>
  <c r="J6" i="86"/>
  <c r="J7" i="79"/>
  <c r="J8" i="79"/>
  <c r="J9" i="79"/>
  <c r="J10" i="79"/>
  <c r="J11" i="79"/>
  <c r="J12" i="79"/>
  <c r="J13" i="79"/>
  <c r="J14" i="79"/>
  <c r="J16" i="79"/>
  <c r="J17" i="79"/>
  <c r="J18" i="79"/>
  <c r="J19" i="79"/>
  <c r="J6" i="79"/>
  <c r="J8" i="71"/>
  <c r="J9" i="71"/>
  <c r="J10" i="71"/>
  <c r="J11" i="71"/>
  <c r="J12" i="71"/>
  <c r="J13" i="71"/>
  <c r="J14" i="71"/>
  <c r="J15" i="71"/>
  <c r="J16" i="71"/>
  <c r="J17" i="71"/>
  <c r="J18" i="71"/>
  <c r="J19" i="71"/>
  <c r="J20" i="71"/>
  <c r="J21" i="71"/>
  <c r="J22" i="71"/>
  <c r="J23" i="71"/>
  <c r="J24" i="71"/>
  <c r="J25" i="71"/>
  <c r="J26" i="71"/>
  <c r="J27" i="71"/>
  <c r="J29" i="71"/>
  <c r="J30" i="71"/>
  <c r="J31" i="71"/>
  <c r="J32" i="71"/>
  <c r="J34" i="71"/>
  <c r="J36" i="71"/>
  <c r="J37" i="71"/>
  <c r="J39" i="71"/>
  <c r="J40" i="71"/>
  <c r="J7" i="71"/>
  <c r="J48" i="70"/>
  <c r="J53" i="69"/>
  <c r="J7" i="70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J34" i="70"/>
  <c r="J35" i="70"/>
  <c r="J36" i="70"/>
  <c r="J39" i="70"/>
  <c r="J40" i="70"/>
  <c r="J41" i="70"/>
  <c r="J44" i="70"/>
  <c r="J45" i="70"/>
  <c r="J46" i="70"/>
  <c r="J47" i="70"/>
  <c r="J50" i="70"/>
  <c r="J51" i="70"/>
  <c r="J52" i="70"/>
  <c r="J53" i="70"/>
  <c r="J56" i="70"/>
  <c r="J57" i="70"/>
  <c r="J58" i="70"/>
  <c r="J59" i="70"/>
  <c r="J60" i="70"/>
  <c r="J61" i="70"/>
  <c r="J63" i="70"/>
  <c r="J65" i="70"/>
  <c r="J66" i="70"/>
  <c r="J68" i="70"/>
  <c r="J69" i="70"/>
  <c r="J72" i="70"/>
  <c r="J73" i="70"/>
  <c r="J75" i="70"/>
  <c r="J76" i="70"/>
  <c r="J78" i="70"/>
  <c r="J79" i="70"/>
  <c r="J80" i="70"/>
  <c r="J82" i="70"/>
  <c r="J83" i="70"/>
  <c r="J84" i="70"/>
  <c r="J86" i="70"/>
  <c r="J87" i="70"/>
  <c r="J7" i="69"/>
  <c r="J8" i="69"/>
  <c r="J9" i="69"/>
  <c r="J10" i="69"/>
  <c r="J11" i="69"/>
  <c r="J12" i="69"/>
  <c r="J13" i="69"/>
  <c r="J14" i="69"/>
  <c r="J15" i="69"/>
  <c r="J16" i="69"/>
  <c r="J17" i="69"/>
  <c r="J18" i="69"/>
  <c r="J19" i="69"/>
  <c r="J20" i="69"/>
  <c r="J21" i="69"/>
  <c r="J22" i="69"/>
  <c r="J23" i="69"/>
  <c r="J24" i="69"/>
  <c r="J25" i="69"/>
  <c r="J26" i="69"/>
  <c r="J27" i="69"/>
  <c r="J28" i="69"/>
  <c r="J29" i="69"/>
  <c r="J30" i="69"/>
  <c r="J31" i="69"/>
  <c r="J34" i="69"/>
  <c r="J35" i="69"/>
  <c r="J36" i="69"/>
  <c r="J39" i="69"/>
  <c r="J40" i="69"/>
  <c r="J41" i="69"/>
  <c r="J44" i="69"/>
  <c r="J45" i="69"/>
  <c r="J46" i="69"/>
  <c r="J49" i="69"/>
  <c r="J50" i="69"/>
  <c r="J51" i="69"/>
  <c r="J52" i="69"/>
  <c r="J55" i="69"/>
  <c r="J56" i="69"/>
  <c r="J57" i="69"/>
  <c r="J58" i="69"/>
  <c r="J60" i="69"/>
  <c r="J61" i="69"/>
  <c r="J62" i="69"/>
  <c r="J65" i="69"/>
  <c r="J66" i="69"/>
  <c r="J67" i="69"/>
  <c r="J68" i="69"/>
  <c r="J69" i="69"/>
  <c r="J70" i="69"/>
  <c r="J72" i="69"/>
  <c r="J74" i="69"/>
  <c r="J75" i="69"/>
  <c r="J77" i="69"/>
  <c r="J78" i="69"/>
  <c r="J81" i="69"/>
  <c r="J82" i="69"/>
  <c r="J84" i="69"/>
  <c r="J85" i="69"/>
  <c r="J87" i="69"/>
  <c r="J88" i="69"/>
  <c r="J6" i="66"/>
  <c r="J7" i="66"/>
  <c r="J5" i="66"/>
  <c r="J6" i="65"/>
  <c r="J5" i="65"/>
  <c r="K8" i="64"/>
  <c r="K9" i="64"/>
  <c r="K11" i="64"/>
  <c r="K13" i="64"/>
  <c r="K14" i="64"/>
  <c r="K16" i="64"/>
  <c r="K18" i="64"/>
  <c r="K20" i="64"/>
  <c r="K21" i="64"/>
  <c r="K22" i="64"/>
  <c r="K23" i="64"/>
  <c r="K24" i="64"/>
  <c r="K27" i="64"/>
  <c r="K28" i="64"/>
  <c r="K29" i="64"/>
  <c r="K30" i="64"/>
  <c r="K31" i="64"/>
  <c r="K32" i="64"/>
  <c r="K33" i="64"/>
  <c r="K34" i="64"/>
  <c r="K35" i="64"/>
  <c r="K36" i="64"/>
  <c r="K6" i="64"/>
  <c r="K8" i="63"/>
  <c r="K9" i="63"/>
  <c r="K11" i="63"/>
  <c r="K13" i="63"/>
  <c r="K15" i="63"/>
  <c r="K17" i="63"/>
  <c r="K18" i="63"/>
  <c r="K20" i="63"/>
  <c r="K22" i="63"/>
  <c r="K24" i="63"/>
  <c r="K25" i="63"/>
  <c r="K26" i="63"/>
  <c r="K27" i="63"/>
  <c r="K28" i="63"/>
  <c r="K30" i="63"/>
  <c r="K31" i="63"/>
  <c r="K32" i="63"/>
  <c r="K33" i="63"/>
  <c r="K34" i="63"/>
  <c r="K35" i="63"/>
  <c r="K36" i="63"/>
  <c r="K37" i="63"/>
  <c r="K38" i="63"/>
  <c r="K39" i="63"/>
  <c r="K6" i="63"/>
  <c r="J7" i="13"/>
  <c r="J8" i="13"/>
  <c r="J9" i="13"/>
  <c r="J10" i="13"/>
  <c r="J11" i="13"/>
  <c r="J12" i="13"/>
  <c r="J13" i="13"/>
  <c r="J14" i="13"/>
  <c r="J15" i="13"/>
  <c r="J16" i="13"/>
  <c r="J18" i="13"/>
  <c r="J19" i="13"/>
  <c r="J22" i="13"/>
  <c r="J23" i="13"/>
  <c r="J25" i="13"/>
  <c r="J26" i="13"/>
  <c r="J28" i="13"/>
  <c r="J30" i="13"/>
  <c r="J31" i="13"/>
  <c r="J6" i="13"/>
  <c r="J7" i="10"/>
  <c r="J8" i="10"/>
  <c r="J9" i="10"/>
  <c r="J10" i="10"/>
  <c r="J11" i="10"/>
  <c r="J12" i="10"/>
  <c r="J13" i="10"/>
  <c r="J14" i="10"/>
  <c r="J15" i="10"/>
  <c r="J16" i="10"/>
  <c r="J17" i="10"/>
  <c r="J20" i="10"/>
  <c r="J21" i="10"/>
  <c r="J23" i="10"/>
  <c r="J24" i="10"/>
  <c r="J26" i="10"/>
  <c r="J28" i="10"/>
  <c r="J29" i="10"/>
  <c r="J6" i="10"/>
  <c r="J7" i="9"/>
  <c r="J8" i="9"/>
  <c r="J9" i="9"/>
  <c r="J10" i="9"/>
  <c r="J11" i="9"/>
  <c r="J12" i="9"/>
  <c r="J13" i="9"/>
  <c r="J14" i="9"/>
  <c r="J15" i="9"/>
  <c r="J16" i="9"/>
  <c r="J17" i="9"/>
  <c r="J20" i="9"/>
  <c r="J21" i="9"/>
  <c r="J23" i="9"/>
  <c r="J24" i="9"/>
  <c r="J26" i="9"/>
  <c r="J28" i="9"/>
  <c r="J29" i="9"/>
  <c r="J6" i="9"/>
  <c r="J7" i="8"/>
  <c r="J8" i="8"/>
  <c r="J9" i="8"/>
  <c r="J10" i="8"/>
  <c r="J11" i="8"/>
  <c r="J12" i="8"/>
  <c r="J13" i="8"/>
  <c r="J14" i="8"/>
  <c r="J16" i="8"/>
  <c r="J17" i="8"/>
  <c r="J18" i="8"/>
  <c r="J19" i="8"/>
  <c r="J20" i="8"/>
  <c r="J21" i="8"/>
  <c r="J22" i="8"/>
  <c r="J23" i="8"/>
  <c r="J6" i="8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5" i="7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5" i="5"/>
  <c r="J6" i="4"/>
  <c r="J7" i="4"/>
  <c r="J8" i="4"/>
  <c r="J9" i="4"/>
  <c r="J10" i="4"/>
  <c r="J12" i="4"/>
  <c r="J13" i="4"/>
  <c r="J14" i="4"/>
  <c r="J15" i="4"/>
  <c r="J16" i="4"/>
  <c r="J17" i="4"/>
  <c r="J18" i="4"/>
  <c r="J19" i="4"/>
  <c r="J20" i="4"/>
  <c r="J21" i="4"/>
  <c r="J22" i="4"/>
  <c r="J5" i="4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5" i="3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5" i="1"/>
  <c r="J21" i="79" l="1"/>
  <c r="A87" i="110"/>
  <c r="A19" i="110"/>
  <c r="F29" i="109" l="1"/>
  <c r="E86" i="110" s="1"/>
  <c r="A70" i="110" l="1"/>
  <c r="A54" i="110"/>
  <c r="D49" i="110"/>
  <c r="D47" i="110"/>
  <c r="D46" i="110"/>
  <c r="D45" i="110"/>
  <c r="D38" i="110"/>
  <c r="D37" i="110"/>
  <c r="D36" i="110"/>
  <c r="A34" i="110"/>
  <c r="D28" i="110"/>
  <c r="D27" i="110"/>
  <c r="D26" i="110"/>
  <c r="D25" i="110"/>
  <c r="D24" i="110"/>
  <c r="D23" i="110"/>
  <c r="D22" i="110"/>
  <c r="D21" i="110"/>
  <c r="A89" i="110" l="1"/>
  <c r="J91" i="107" l="1"/>
  <c r="E53" i="110" s="1"/>
  <c r="J107" i="106" l="1"/>
  <c r="E31" i="110" s="1"/>
  <c r="J55" i="108"/>
  <c r="E17" i="110" s="1"/>
  <c r="J9" i="41"/>
  <c r="E77" i="110" s="1"/>
  <c r="J9" i="40"/>
  <c r="E76" i="110" s="1"/>
  <c r="J7" i="39"/>
  <c r="E74" i="110" s="1"/>
  <c r="J7" i="36"/>
  <c r="E73" i="110" s="1"/>
  <c r="J8" i="97"/>
  <c r="E69" i="110" s="1"/>
  <c r="J13" i="75"/>
  <c r="E43" i="110" s="1"/>
  <c r="J17" i="19"/>
  <c r="J16" i="19"/>
  <c r="J15" i="19"/>
  <c r="J13" i="19"/>
  <c r="J11" i="19"/>
  <c r="J10" i="19"/>
  <c r="J9" i="19"/>
  <c r="J8" i="19"/>
  <c r="J7" i="19"/>
  <c r="J6" i="19"/>
  <c r="J5" i="19"/>
  <c r="J9" i="80" l="1"/>
  <c r="E11" i="110" s="1"/>
  <c r="J9" i="89"/>
  <c r="E47" i="110" s="1"/>
  <c r="J11" i="81"/>
  <c r="E12" i="110" s="1"/>
  <c r="J11" i="92"/>
  <c r="E49" i="110" s="1"/>
  <c r="J19" i="67"/>
  <c r="E13" i="110" s="1"/>
  <c r="J8" i="21"/>
  <c r="E42" i="110" s="1"/>
  <c r="J11" i="25"/>
  <c r="E56" i="110" s="1"/>
  <c r="J21" i="87"/>
  <c r="E46" i="110" s="1"/>
  <c r="J29" i="60"/>
  <c r="E85" i="110" s="1"/>
  <c r="J11" i="43"/>
  <c r="E79" i="110" s="1"/>
  <c r="J11" i="95"/>
  <c r="E67" i="110" s="1"/>
  <c r="J11" i="94"/>
  <c r="E66" i="110" s="1"/>
  <c r="J8" i="93"/>
  <c r="E65" i="110" s="1"/>
  <c r="M15" i="23"/>
  <c r="E44" i="110" s="1"/>
  <c r="J90" i="68"/>
  <c r="E41" i="110" s="1"/>
  <c r="J31" i="18"/>
  <c r="E50" i="110" s="1"/>
  <c r="J7" i="84"/>
  <c r="E15" i="110" s="1"/>
  <c r="J12" i="83"/>
  <c r="E14" i="110" s="1"/>
  <c r="J9" i="88"/>
  <c r="E28" i="110" s="1"/>
  <c r="J21" i="86"/>
  <c r="E27" i="110" s="1"/>
  <c r="J13" i="29"/>
  <c r="E60" i="110" s="1"/>
  <c r="J19" i="28"/>
  <c r="E59" i="110" s="1"/>
  <c r="J9" i="59"/>
  <c r="E84" i="110" s="1"/>
  <c r="J13" i="57"/>
  <c r="E83" i="110" s="1"/>
  <c r="J8" i="37"/>
  <c r="E72" i="110" s="1"/>
  <c r="J20" i="33"/>
  <c r="E64" i="110" s="1"/>
  <c r="J27" i="32"/>
  <c r="E63" i="110" s="1"/>
  <c r="J22" i="31"/>
  <c r="E62" i="110" s="1"/>
  <c r="J12" i="26"/>
  <c r="E57" i="110" s="1"/>
  <c r="J9" i="66"/>
  <c r="E25" i="110" s="1"/>
  <c r="J8" i="65"/>
  <c r="E8" i="110" s="1"/>
  <c r="K38" i="64"/>
  <c r="E24" i="110" s="1"/>
  <c r="K41" i="63"/>
  <c r="E7" i="110" s="1"/>
  <c r="J33" i="13"/>
  <c r="E38" i="110" s="1"/>
  <c r="J31" i="10"/>
  <c r="E23" i="110" s="1"/>
  <c r="J31" i="9"/>
  <c r="E6" i="110" s="1"/>
  <c r="J26" i="8"/>
  <c r="E37" i="110" s="1"/>
  <c r="J25" i="7"/>
  <c r="E22" i="110" s="1"/>
  <c r="J25" i="5"/>
  <c r="E5" i="110" s="1"/>
  <c r="J25" i="4"/>
  <c r="E36" i="110" s="1"/>
  <c r="J24" i="3"/>
  <c r="E21" i="110" s="1"/>
  <c r="J23" i="1"/>
  <c r="E4" i="110" s="1"/>
  <c r="J9" i="42"/>
  <c r="E78" i="110" s="1"/>
  <c r="E10" i="110"/>
  <c r="J18" i="30"/>
  <c r="E61" i="110" s="1"/>
  <c r="J11" i="96"/>
  <c r="E68" i="110" s="1"/>
  <c r="J29" i="91"/>
  <c r="E33" i="110" s="1"/>
  <c r="J29" i="85"/>
  <c r="E18" i="110" s="1"/>
  <c r="J18" i="50"/>
  <c r="E80" i="110" s="1"/>
  <c r="K16" i="55"/>
  <c r="E81" i="110" s="1"/>
  <c r="J18" i="56"/>
  <c r="E82" i="110" s="1"/>
  <c r="J20" i="61"/>
  <c r="E75" i="110" s="1"/>
  <c r="J90" i="69"/>
  <c r="E9" i="110" s="1"/>
  <c r="J89" i="70"/>
  <c r="E26" i="110" s="1"/>
  <c r="J42" i="71"/>
  <c r="E45" i="110" s="1"/>
  <c r="K46" i="24"/>
  <c r="E48" i="110" s="1"/>
  <c r="J98" i="76"/>
  <c r="E16" i="110" s="1"/>
  <c r="J19" i="19"/>
  <c r="E39" i="110" s="1"/>
  <c r="J22" i="20"/>
  <c r="E40" i="110" s="1"/>
  <c r="J21" i="27"/>
  <c r="E58" i="110" s="1"/>
  <c r="E89" i="110" l="1"/>
  <c r="E90" i="110" s="1"/>
  <c r="E91" i="110" s="1"/>
  <c r="E92" i="110" s="1"/>
  <c r="E87" i="110"/>
  <c r="E54" i="110"/>
  <c r="E34" i="110"/>
  <c r="E19" i="110"/>
  <c r="E70" i="110"/>
</calcChain>
</file>

<file path=xl/sharedStrings.xml><?xml version="1.0" encoding="utf-8"?>
<sst xmlns="http://schemas.openxmlformats.org/spreadsheetml/2006/main" count="3899" uniqueCount="933">
  <si>
    <t>Servis Biocev</t>
  </si>
  <si>
    <t>Název</t>
  </si>
  <si>
    <t>Servis</t>
  </si>
  <si>
    <t>kpl</t>
  </si>
  <si>
    <t>ks</t>
  </si>
  <si>
    <t>CELKEM</t>
  </si>
  <si>
    <t>denní činnosti  jednotková cena</t>
  </si>
  <si>
    <t>týdenní činnosti  jednotková cena</t>
  </si>
  <si>
    <t>měsíční činnosti  jednotková cena</t>
  </si>
  <si>
    <t>čtvrtletní činnosti  jednotková cena</t>
  </si>
  <si>
    <t>pololetní činnosti  jednotková cena</t>
  </si>
  <si>
    <t>roční činnosti jednotková cena</t>
  </si>
  <si>
    <t>Celkem</t>
  </si>
  <si>
    <t>MJ</t>
  </si>
  <si>
    <t>MN</t>
  </si>
  <si>
    <t>Kontrola čistoty a funkčnosti zařízení</t>
  </si>
  <si>
    <t>Kontrola manometrů</t>
  </si>
  <si>
    <t>Kontrola těsnosti zařízení</t>
  </si>
  <si>
    <t>Kontrola úniku plynu detekčním zařízením</t>
  </si>
  <si>
    <t>Kontrola proti neoprávněné manipulaci se zařízením</t>
  </si>
  <si>
    <t>Kontrola stavu zařízení</t>
  </si>
  <si>
    <t>SW kontrola systému</t>
  </si>
  <si>
    <t>SW kontrola havarijních stavů</t>
  </si>
  <si>
    <t>SW kontrola nastavení systému automatickém provozu, ručním provozu</t>
  </si>
  <si>
    <t xml:space="preserve">Kontrola organizace procesů k odstranění závad </t>
  </si>
  <si>
    <t>Kontrola a vyhodnocení chyb systému</t>
  </si>
  <si>
    <t>Kontrola ohlašování havarijních stavů ( určení havarijních stavů )</t>
  </si>
  <si>
    <t>Slaboproudé rozvody – SO 005-900</t>
  </si>
  <si>
    <t>Zdravotní instalace - SO 001-300</t>
  </si>
  <si>
    <t>Zdravotní instalace - SO 002-300</t>
  </si>
  <si>
    <t>Zdravotní instalace - SO 005-300</t>
  </si>
  <si>
    <t>Domovní plynovod - SO 001-310</t>
  </si>
  <si>
    <t>Domovní plynovod - SO 002-310</t>
  </si>
  <si>
    <t>Domovní plynovod - SO 005-310</t>
  </si>
  <si>
    <t>Rozvod tepla a chladu - SO 001-320</t>
  </si>
  <si>
    <t>Rozvod tepla a chladu - SO 002-320</t>
  </si>
  <si>
    <t>Rozvod tepla a chladu - SO 005-320</t>
  </si>
  <si>
    <t>Kontrola funkce zabezpečovacích, kontrolních, měřících, ovládacích zařízení</t>
  </si>
  <si>
    <t>Kontrola změny stavu zařízení</t>
  </si>
  <si>
    <t>Parní kotelna (4x parní kotel) – SO 005-331</t>
  </si>
  <si>
    <t>Strojovna a rozvody vakua – SO 005-370</t>
  </si>
  <si>
    <t>Strojovna a rozvody tlakového vzduchu – SO 005-380</t>
  </si>
  <si>
    <t>Náhradní zdroj – SO 005-630</t>
  </si>
  <si>
    <t>Vodovod areálový – SO 201</t>
  </si>
  <si>
    <t xml:space="preserve">Vizuální kontrola </t>
  </si>
  <si>
    <t xml:space="preserve">Kontrola těsnosti </t>
  </si>
  <si>
    <t>Kontrola bezpečného přístupu k armaturám</t>
  </si>
  <si>
    <t>Kanalizace dešťová (ze střech) – SO 202</t>
  </si>
  <si>
    <t xml:space="preserve">Kontrola dešťových lapačů </t>
  </si>
  <si>
    <t>Kontrola okapů</t>
  </si>
  <si>
    <t>Kontrola svodů</t>
  </si>
  <si>
    <t>Kontrola stavu dešťového zařízení</t>
  </si>
  <si>
    <t>Kanalizace dešťová (z komunikací) – SO 203</t>
  </si>
  <si>
    <t>Kontrola jímek vně objektů</t>
  </si>
  <si>
    <t>Kontrola dešťových svodů v objekt a vně objektu</t>
  </si>
  <si>
    <t xml:space="preserve">Kontrola průtočnosti </t>
  </si>
  <si>
    <t>Odlučovač ropných látek – SO 205</t>
  </si>
  <si>
    <t>Kontrola přístupu k lapolu</t>
  </si>
  <si>
    <t>Kontrola stavu hladiny</t>
  </si>
  <si>
    <t>Kontrola správné fce zařízení</t>
  </si>
  <si>
    <t>Kontrola elektroniky zařízení</t>
  </si>
  <si>
    <t>Kontrola čerpadel zařízení včetně funkce plováku</t>
  </si>
  <si>
    <t xml:space="preserve">Vizuální kontrola odtoku </t>
  </si>
  <si>
    <t>Kanalizace splašková areálová – SO 206</t>
  </si>
  <si>
    <t>Kontrola přístupu k revizním otvorům, poklopům</t>
  </si>
  <si>
    <t>Kontrola splaškových svodů vně objektu</t>
  </si>
  <si>
    <t xml:space="preserve">Kontrola splaškových ČK </t>
  </si>
  <si>
    <t xml:space="preserve">Kontrola bezpečného přístupu </t>
  </si>
  <si>
    <t>Lapák tuku – SO 208</t>
  </si>
  <si>
    <t>Vizuální kontrola odtoku</t>
  </si>
  <si>
    <t>STL – rozvod plynu – SO 300</t>
  </si>
  <si>
    <t>Kontrola přístupu ke všem zařízení</t>
  </si>
  <si>
    <t xml:space="preserve">Kontrola bezpečnostních armatur-BAP, </t>
  </si>
  <si>
    <t>Kontrola regulačních armatur –regulátor tlaku plynu</t>
  </si>
  <si>
    <t>Kontrola pomocí nadřazeného systému – zkoušky v případě havárie</t>
  </si>
  <si>
    <t>Kontrola hlavních uzávěrů plynu</t>
  </si>
  <si>
    <t>Kontrola stavu pracoviště plyn.zařízení, vybavení bezpečnostními značkami, tabulkami, atd</t>
  </si>
  <si>
    <t>Kontrola způsobilosti obsluhy plynovodního zařízení</t>
  </si>
  <si>
    <t>Kontrola jiných okolností z hlediska bezpečnosti a spolehlivosti provozu a požární ochrany</t>
  </si>
  <si>
    <t>Kontrola stavebních konstrukcí pro plynová zařízení</t>
  </si>
  <si>
    <t>Regulační stanice plynu – SO 310</t>
  </si>
  <si>
    <t>Přípojka VTL plynu – SO 320</t>
  </si>
  <si>
    <t>Nakládání s provozními odpady v souvislosti s výkonem správcovské a provozní činnosti (oleje, maziva, atp.)</t>
  </si>
  <si>
    <t>Kontrola SW v nadřazeném systému MaR</t>
  </si>
  <si>
    <t>Kontrola výstupů ohledně opatření, teplot</t>
  </si>
  <si>
    <t>Zajištění dálkového dohledu a správy technického a provozního dispečinku BIOCEV v určených časových obdobích z vlastního dispečinku uchazeče</t>
  </si>
  <si>
    <t>Vnitřní osvětlení (kontrola a výměna svítidel) – SO 001-601</t>
  </si>
  <si>
    <t>Kontrola stavu zařízení vypínačů</t>
  </si>
  <si>
    <t>Vnitřní osvětlení (kontrola a výměna svítidel) – SO 002-601</t>
  </si>
  <si>
    <t>Vnitřní osvětlení (kontrola a výměna svítidel) – SO 005-601</t>
  </si>
  <si>
    <t>Systém pro nevidomé – SO 001-914</t>
  </si>
  <si>
    <t>Kontrola signalizace</t>
  </si>
  <si>
    <t>Kontrola otevíravosti dveří</t>
  </si>
  <si>
    <t>Kontrola funkce tlačítek</t>
  </si>
  <si>
    <t>Vizuální kontrola</t>
  </si>
  <si>
    <t>Sekční vrata</t>
  </si>
  <si>
    <t>Vizuální kontrola zařízení se zaměřením na těsnost a funkci zařízení.</t>
  </si>
  <si>
    <t>Kontrola funkce a popř. čištění odlučovačů a filtrů</t>
  </si>
  <si>
    <t>Kolektory (rozvody technologického potrubí a elektrických rozvodů)</t>
  </si>
  <si>
    <t>Vizuální kontrola zařízení se zaměřením na těsnost a funkci zařízení</t>
  </si>
  <si>
    <t>Kontrola rozvodů a jejich stavů</t>
  </si>
  <si>
    <t>Kontrola proti ochraně proti hmyzu</t>
  </si>
  <si>
    <t>Kontrola proti ochraně před hlodavci</t>
  </si>
  <si>
    <t>Kontrola izolací</t>
  </si>
  <si>
    <t>Kontrola osvětlení</t>
  </si>
  <si>
    <t>Kontrola stavu stavebních konstrukcí</t>
  </si>
  <si>
    <t>Kontrola stavu přístupových cest a únikových cest</t>
  </si>
  <si>
    <t>Kontrola přístupu vzduchotechniky – provětrávání</t>
  </si>
  <si>
    <t>Kontrola požární ochrany</t>
  </si>
  <si>
    <t>Kontrola bezpečnostní ochrany</t>
  </si>
  <si>
    <t>Výroba suchého ledu</t>
  </si>
  <si>
    <t>Vedení a aktualizace dokumentace TZB</t>
  </si>
  <si>
    <t>kontrola čistoty a funkčnosti zařízení, správného chodu</t>
  </si>
  <si>
    <t>kontrola zanesení filtrů</t>
  </si>
  <si>
    <t>vizuální kontrola potrubí vodovodu, kanalizace</t>
  </si>
  <si>
    <t>kontrola koncových armatur</t>
  </si>
  <si>
    <t>kontrola čistících kusů</t>
  </si>
  <si>
    <t>kontrola kalových čerpadel a jiných přečerpávajících zařízeních-funkčnost, čistota</t>
  </si>
  <si>
    <t xml:space="preserve">záznam do provozní knihy o provedené kontrole </t>
  </si>
  <si>
    <t xml:space="preserve">kontrola těsnosti revizních dvířek </t>
  </si>
  <si>
    <t>kontrola  funkčnosti hlavních uzávěrů</t>
  </si>
  <si>
    <t>kontrola fce armatur na rozvodech</t>
  </si>
  <si>
    <t>kontrola kvality vody</t>
  </si>
  <si>
    <t>kontrola jímek v objektu, hladin, těsnost, stav, přístup</t>
  </si>
  <si>
    <t xml:space="preserve">kontrola technického stavu rozvodů </t>
  </si>
  <si>
    <t>kontrola izolací</t>
  </si>
  <si>
    <t>kontrola čistoty a funkčnosti zařízení</t>
  </si>
  <si>
    <t xml:space="preserve">kontrola hlavních uzávěrů plynu-funkce, stav, </t>
  </si>
  <si>
    <t>kontrola změny stavu zařízení-komplexně</t>
  </si>
  <si>
    <t>kontrola bezpečnostních armatur</t>
  </si>
  <si>
    <t>kontrola manometrů</t>
  </si>
  <si>
    <t xml:space="preserve">kontrola funkce zabezpečovacích, kontrolních, měřících, ovládacích zařízení (armatury, vzorkovací armatury, </t>
  </si>
  <si>
    <t>kontrola těsnosti zařízení</t>
  </si>
  <si>
    <t>kontrola úniku plynu detekčním zařízením</t>
  </si>
  <si>
    <t>kontrola odfuku</t>
  </si>
  <si>
    <t>kontrola proti neoprávněné manipulaci se zařízením</t>
  </si>
  <si>
    <t>kontrola zanesení filtrů na plynovodu</t>
  </si>
  <si>
    <t>kontrola pracoviště protipožární technikou, osobními ochrannými pomůckami</t>
  </si>
  <si>
    <t>kontrola stavu pracoviště plyn.zařízení, vybavení bezpečnostními značkami, tabulkami, atd</t>
  </si>
  <si>
    <t>kontrola způsobilosti obsluhy plynovodního zařízení</t>
  </si>
  <si>
    <t>kontrola jiných okolností z hlediska bezpečnosti a spolehlivosti provozu a požární ochrany</t>
  </si>
  <si>
    <t>kontrola těsnosti rozvodů</t>
  </si>
  <si>
    <t>kontrola teplot teplonosných látek</t>
  </si>
  <si>
    <t>vizuální kontrola izolací</t>
  </si>
  <si>
    <t>kontrola hlavních uzávěrů</t>
  </si>
  <si>
    <t>kontrola funkce zabezpečovacích, kontrolních, měřících, ovládacích zařízení</t>
  </si>
  <si>
    <t>kontrola stavu zařízení</t>
  </si>
  <si>
    <t>kontrola klimatického prostředí</t>
  </si>
  <si>
    <t>vizuální kontrola monitorů</t>
  </si>
  <si>
    <t>vizuální kontrola routerů</t>
  </si>
  <si>
    <t>vizuální kontrola switchů</t>
  </si>
  <si>
    <t xml:space="preserve">vizuální kontrola rozvaděčových skříní </t>
  </si>
  <si>
    <t>kontrola kabelů systému</t>
  </si>
  <si>
    <t>dotažení svorek v rozvaděči</t>
  </si>
  <si>
    <t>kontrola jištění</t>
  </si>
  <si>
    <t>vizuální kontrola mechanických spojů</t>
  </si>
  <si>
    <t>kontrola ostatních technologií</t>
  </si>
  <si>
    <t>kontrola SW a příslušných návazností na ostatní systémy</t>
  </si>
  <si>
    <t>kontrola náhradních zdrojů systému, akumulátorů</t>
  </si>
  <si>
    <t>vizuální kontrola swičů</t>
  </si>
  <si>
    <t>kontrola dieselagregátu - vizuální, ovládací panel, stroj, baterie</t>
  </si>
  <si>
    <t>Kontrola funkce nabíjecí soupravy</t>
  </si>
  <si>
    <t>Kontrola chodu jednotky VZT</t>
  </si>
  <si>
    <t>Kontrola měřících prvků na panelu rozvaděče</t>
  </si>
  <si>
    <t xml:space="preserve">funkční kontrola bez zatížení </t>
  </si>
  <si>
    <t>Kontrola chladící kapaliny</t>
  </si>
  <si>
    <t>Kontrola napnutí klínových řemenů</t>
  </si>
  <si>
    <t>Kontrola hadicových spojů</t>
  </si>
  <si>
    <t>Kontrola čistoty soustrojí a řídícího panelu rozvaděče</t>
  </si>
  <si>
    <t>kontrola stavu palivového hospodářství</t>
  </si>
  <si>
    <t>profylaktická prohlídka vypracování protokolu</t>
  </si>
  <si>
    <t>Pravidelná kontrola stavu nabití AKU baterií</t>
  </si>
  <si>
    <t>zkouška akumulátorů DA, vypracování protokolu</t>
  </si>
  <si>
    <t>Kontrola filtrační vložky čističe vzduchu</t>
  </si>
  <si>
    <t>Kontrola kanálů přívodu a odvodu vzduchu</t>
  </si>
  <si>
    <t>Kontrola kondenzátu ve výfukovém potrubí</t>
  </si>
  <si>
    <t>Dotažení spojů výfukového a sacího potrubí (nebo 250 hod.)</t>
  </si>
  <si>
    <t>Vyčištění lamel chladiče (nebo 250 hod.)</t>
  </si>
  <si>
    <t>Simulace výpadku napětí sítě (nebo 250 hod.)</t>
  </si>
  <si>
    <t>Kontrola soustrojí odbornou firmou (nebo 250 hod.)</t>
  </si>
  <si>
    <t>Výměna filtrační vložky čističe přívodního vzduchu</t>
  </si>
  <si>
    <t>Výměna chladící kapaliny</t>
  </si>
  <si>
    <t>Výměna oleje (nebo 400 hod.)</t>
  </si>
  <si>
    <t>celková kontrola stavu zařízení</t>
  </si>
  <si>
    <t>měření parametrů výstupního napětí</t>
  </si>
  <si>
    <t>Kontrola stavu akumulátorů a dobijení</t>
  </si>
  <si>
    <t>prohlídka záznamu registru chyb</t>
  </si>
  <si>
    <t>kontrola zálohových rozvodů</t>
  </si>
  <si>
    <t>prohlídka izolace kabelů</t>
  </si>
  <si>
    <t>roční prohlídka</t>
  </si>
  <si>
    <t>kontrola jednotlivých režimů UPS</t>
  </si>
  <si>
    <t>měření parametrů výstupního napětí a proudu</t>
  </si>
  <si>
    <t>měření kapacity akumulátorů</t>
  </si>
  <si>
    <t>měření teploty chladícího vzduchu, teploty výkonových chladičů</t>
  </si>
  <si>
    <t>vyčištění UPS od prachu</t>
  </si>
  <si>
    <t>spotřební materiál pro roční servis UPS a dieselagregátu</t>
  </si>
  <si>
    <t xml:space="preserve">kontrola lanek v celé délce včetně uchycení ke spodnímu kování a lanovému bubnu </t>
  </si>
  <si>
    <t>pochůzky se zaměřením na vizuální a poslechové posouzení stavu automatických dveří, funkční zkouška</t>
  </si>
  <si>
    <t>kontrola správné funkce samozavíračů PP dveří</t>
  </si>
  <si>
    <t>pochůzky se zaměřením na vizuální a poslechové posouzení stavu vjezdového systému</t>
  </si>
  <si>
    <t>preventivní údržba částí vjezdového systému</t>
  </si>
  <si>
    <t>kontrola a vyčištění rozvaděčů elektro</t>
  </si>
  <si>
    <t xml:space="preserve">kontrola šroubů a matic (v případě potřeby dotáhnout) </t>
  </si>
  <si>
    <t xml:space="preserve">kontrola spodního, bočních a horního těsnění (odstranění nečistot) </t>
  </si>
  <si>
    <t xml:space="preserve">promazání ložisek a hřídelí rolen </t>
  </si>
  <si>
    <t xml:space="preserve">promazání pantů </t>
  </si>
  <si>
    <t xml:space="preserve">očištění sekcí </t>
  </si>
  <si>
    <t xml:space="preserve">odstranění případných nečistot z okolí vrat </t>
  </si>
  <si>
    <t>Zajistit kontrolu podzemních rozvodů těsnostní zkouškou dle přílohy A ČSN 75 3415 (A.2.2.2). 1x 5 let</t>
  </si>
  <si>
    <t>Měření a regulace – SO 005-930</t>
  </si>
  <si>
    <t>Záznam do provozní knihy</t>
  </si>
  <si>
    <t>Red panel SMD</t>
  </si>
  <si>
    <t>Kontrola těsnosti a funkce</t>
  </si>
  <si>
    <t>Uzavírací armatury</t>
  </si>
  <si>
    <t>Držáky lahví</t>
  </si>
  <si>
    <t>Kontrola funkce</t>
  </si>
  <si>
    <t>Odvodňovací a odkalovací armatury</t>
  </si>
  <si>
    <t>Čistění</t>
  </si>
  <si>
    <t>Rozdělovače CO2</t>
  </si>
  <si>
    <t>Tenzometry včetně ventilů</t>
  </si>
  <si>
    <t>Celý systém</t>
  </si>
  <si>
    <t>Ověření volného přístupu k hlavním uzávěrům a všem armaturám</t>
  </si>
  <si>
    <t>Proškolení zaměstnanců pro zajištění znalostní bezpečnostních a technologických předpisů</t>
  </si>
  <si>
    <t>Tříletá kontrola</t>
  </si>
  <si>
    <t>Kontrola umístění, funkčnosti a těsnosti hlavních uzávěrů plynu</t>
  </si>
  <si>
    <t>Kontrola umístění, funkčnosti a těsnosti uzávěrů větví stoupacích vedení</t>
  </si>
  <si>
    <t>Kontrola umístění, funkčnosti a těsnosti regulátorů</t>
  </si>
  <si>
    <t>Kontrola umístění, funkčnosti a těsnosti uzávěrů</t>
  </si>
  <si>
    <t>Kontrola  umístění jednotlivých koncových míst  s ohledem na dostatečný prostor a větrání</t>
  </si>
  <si>
    <t>Kontrola těsnosti všech rozebratelných spojů</t>
  </si>
  <si>
    <t>Kontrola funkce zabezpečovacích, kontrolních, měřících a ovládacích zařízení</t>
  </si>
  <si>
    <t>Zdroje laboratorních plynů z lahví</t>
  </si>
  <si>
    <t>Rozvody laboratorních plynů – SO 002-350</t>
  </si>
  <si>
    <t>Rozvody laboratorních plynů – SO 001-350</t>
  </si>
  <si>
    <t>Kontrola správné funkce armatur a ventilů</t>
  </si>
  <si>
    <t>Kontrola a funkce redukčních ventilů</t>
  </si>
  <si>
    <t xml:space="preserve">Kontrola spojů,těsnosti potrubí a závěsů potrubí </t>
  </si>
  <si>
    <t>Technologické chlazení – SO 001-850</t>
  </si>
  <si>
    <t>Kontrola chodu chladícího systému</t>
  </si>
  <si>
    <t>Kontrola a upevnění všech el. Komponentů</t>
  </si>
  <si>
    <t>Kontrola zapojení kabelů a jejich izolace</t>
  </si>
  <si>
    <t>Kontrola hladiny chladiva a oleje v systému</t>
  </si>
  <si>
    <t>Kontrola řídícího systému a bezpečnostních ochran</t>
  </si>
  <si>
    <t>Kontrola řízení odtávání</t>
  </si>
  <si>
    <t>Kontrola topení v odkapním potrubí</t>
  </si>
  <si>
    <t>Kontrola těsnosti flérových spojů</t>
  </si>
  <si>
    <t>Uzavírací a regulační armatury</t>
  </si>
  <si>
    <t xml:space="preserve">Zkouška funkce </t>
  </si>
  <si>
    <t>Kontrola těsnosti</t>
  </si>
  <si>
    <t>Kompenzátory a šroubení</t>
  </si>
  <si>
    <t>Manometry a teploměry</t>
  </si>
  <si>
    <t>Kontrola funkce a přesnosti</t>
  </si>
  <si>
    <t>Rozvody a izolace</t>
  </si>
  <si>
    <t>Kontrola stavu, těsnosti a neporušenosti</t>
  </si>
  <si>
    <t>Kontrola závěsového systému</t>
  </si>
  <si>
    <t>Teplo</t>
  </si>
  <si>
    <t>Chlad</t>
  </si>
  <si>
    <t>Centrální zdroj chladu – SO 005-340</t>
  </si>
  <si>
    <t>Kompresorové chladící jednotky</t>
  </si>
  <si>
    <t>Kontrola chodu</t>
  </si>
  <si>
    <t>Kontrola naplnění okruhu teplonosnou látkou</t>
  </si>
  <si>
    <t>Oodečet provozních parametrů</t>
  </si>
  <si>
    <t>Kontrola funkčnosti, pravidelný servis a údržba</t>
  </si>
  <si>
    <t>Kontrola zanesení filtrů a jejich vyčistění</t>
  </si>
  <si>
    <t>Kontrola uzavíracích, regulačních a pojišťovacích zař.</t>
  </si>
  <si>
    <t>Nulování manometrů</t>
  </si>
  <si>
    <t>Kontrola chemických hodnot chlazené vody</t>
  </si>
  <si>
    <t>Záznam do provozní knihy o kontrole</t>
  </si>
  <si>
    <t>Absorpční chladící jednotka</t>
  </si>
  <si>
    <t>Poslechová kontrola hlučnosti zařízení</t>
  </si>
  <si>
    <t>Kontrola povrchové úpravy včetně její opravy</t>
  </si>
  <si>
    <t>Kontrola chodu větrání</t>
  </si>
  <si>
    <t>Kontrola chodu vývěvy a vakua v chladiči</t>
  </si>
  <si>
    <t>Kontrola netěsností</t>
  </si>
  <si>
    <t>Kontrola  a případné doplnění olejové emulze vývěvy</t>
  </si>
  <si>
    <t>Test dosažení vakua vývěvou</t>
  </si>
  <si>
    <t>Kontrola zenesení filtrů a jejich vyčištění</t>
  </si>
  <si>
    <t>Kontrola funkce ventilů bezp. zařízení</t>
  </si>
  <si>
    <t>Chladící věže</t>
  </si>
  <si>
    <t>Proplachování jímky a filtru vody</t>
  </si>
  <si>
    <t>Kontrola trysek</t>
  </si>
  <si>
    <t>Kontrola povrchu výměníku</t>
  </si>
  <si>
    <t>Kontrola řemenů</t>
  </si>
  <si>
    <t>Kontrola vibrací</t>
  </si>
  <si>
    <t>Kontrola funkčnosi, pravidelný servis a údržba</t>
  </si>
  <si>
    <t>Kontrola hladiny vody a nastavení ventilu</t>
  </si>
  <si>
    <t>Kontrola ventilu doplňovací přípojky vody</t>
  </si>
  <si>
    <t>Kontrola funkce ventilátorů</t>
  </si>
  <si>
    <t>Kontrola ložisek</t>
  </si>
  <si>
    <t>Oprava korodujících částí nátěrem</t>
  </si>
  <si>
    <t>Vypouštění jímky</t>
  </si>
  <si>
    <t>Kontrola bodu tuhnutí teplonosné látky</t>
  </si>
  <si>
    <t>Oběhová čerpadla</t>
  </si>
  <si>
    <t>Chemická úpravna vody</t>
  </si>
  <si>
    <t>Kontrola stavu a chodu</t>
  </si>
  <si>
    <t>Kontrola a doplnění chemické náplně</t>
  </si>
  <si>
    <t>Kontrolní rozbory vody</t>
  </si>
  <si>
    <t>Čistění zařízení</t>
  </si>
  <si>
    <t>Pravidelný servis a údržba, kontrola funkčnosti</t>
  </si>
  <si>
    <t>Dávkovací proporcionální čerpadla</t>
  </si>
  <si>
    <t>Pravidelný servis a údržba</t>
  </si>
  <si>
    <t>Akumulační nádoby</t>
  </si>
  <si>
    <t>Expanzní nádoby</t>
  </si>
  <si>
    <t>Kontrola a případné přenastavení tlaku</t>
  </si>
  <si>
    <t>Deskové nerezové výměníky</t>
  </si>
  <si>
    <t>Kontrola zařízení</t>
  </si>
  <si>
    <t>Čistění výměníků</t>
  </si>
  <si>
    <t>Filtry</t>
  </si>
  <si>
    <t>Čistění filtrů</t>
  </si>
  <si>
    <t>Odvzdušnění</t>
  </si>
  <si>
    <t>Kontrola chodu celého systému</t>
  </si>
  <si>
    <t>Kontrola nastavených parametrů</t>
  </si>
  <si>
    <t>Kontrola zaregulování, úprava zaregulování</t>
  </si>
  <si>
    <t xml:space="preserve">Zkouška fce </t>
  </si>
  <si>
    <t>Centrální vzduchotechnické jednotky Flaktwoods</t>
  </si>
  <si>
    <t>jednotka</t>
  </si>
  <si>
    <t>Kontrola těsnosti jednotky</t>
  </si>
  <si>
    <t>Kontrola čistoty a funkčnosti zařízení,čistění</t>
  </si>
  <si>
    <t>Kontrola těsnosti dvířek VZT jednotek</t>
  </si>
  <si>
    <t>Kontrola teplot přívodů teplonosných látek</t>
  </si>
  <si>
    <t>Vizuální kontrola odtoku kondenzátu</t>
  </si>
  <si>
    <t>Kontrola souososti řemenic</t>
  </si>
  <si>
    <t>Kontrola ložisek všech točivých částí</t>
  </si>
  <si>
    <t>Kontrola a  případné vyčištění ob. kol a sp. skříní a výměníků</t>
  </si>
  <si>
    <t>Preventivní čištění odvodů kondenzátu</t>
  </si>
  <si>
    <t>Kontrola stavu a správné funkce servopohonů</t>
  </si>
  <si>
    <t>Kontrola těsnosti výměníků</t>
  </si>
  <si>
    <t>Kontrola  frekvenčních měničů</t>
  </si>
  <si>
    <t>Test frekvenčních měničů</t>
  </si>
  <si>
    <t>Test Econet a úprava parametrů</t>
  </si>
  <si>
    <t>Kontrola expanzních nádrží včetně kontroly tlaku</t>
  </si>
  <si>
    <t>Kontrola funkce a přesnosti manometrů a teploměrů</t>
  </si>
  <si>
    <t>Kontrola uzavíracích klapek</t>
  </si>
  <si>
    <t>Kontrola silentbloků a spojů</t>
  </si>
  <si>
    <t>Kontrola těsnosti pláště jednotek</t>
  </si>
  <si>
    <t>Čistění teplosměnných ploch</t>
  </si>
  <si>
    <t>Zvlhčovače napojené na centrální zdroj</t>
  </si>
  <si>
    <t xml:space="preserve">kontrola těsnosti </t>
  </si>
  <si>
    <t>Pravidelný servis</t>
  </si>
  <si>
    <t>Zvlhčovače odporové</t>
  </si>
  <si>
    <t>Zvlhčovače elektrodové</t>
  </si>
  <si>
    <t>Odvlhčovače</t>
  </si>
  <si>
    <t>Systém Labcontrol a regulátory Trox</t>
  </si>
  <si>
    <t>Úprava parametrů, kalibrace</t>
  </si>
  <si>
    <t>Test jednotlivých systémů</t>
  </si>
  <si>
    <t>Jednotky fan-coil</t>
  </si>
  <si>
    <t xml:space="preserve">Výměna filtrů </t>
  </si>
  <si>
    <t xml:space="preserve">Kontrola vany a odtoku kondenzátu </t>
  </si>
  <si>
    <t>Vyčištění, desinfekce</t>
  </si>
  <si>
    <t>Chladící trámy</t>
  </si>
  <si>
    <t>Kontrola nastavení</t>
  </si>
  <si>
    <t>Klimatizační jednotky přímý odpar</t>
  </si>
  <si>
    <t>Kontrola chodu venkovní jednotka</t>
  </si>
  <si>
    <t>Kontrole chodu vnitřní jednotka</t>
  </si>
  <si>
    <t>Kontrola vany a odtoku kondenzátu</t>
  </si>
  <si>
    <t>Kontrola stavu chladiva</t>
  </si>
  <si>
    <t>Kontrola chladičů a kondenzátorů</t>
  </si>
  <si>
    <t>Vyčistění chladičů a kondenzátorů</t>
  </si>
  <si>
    <t>Regulační klapky</t>
  </si>
  <si>
    <t>Dohřívače a dochlazovače instalované v potrubí</t>
  </si>
  <si>
    <t>Vyčistění teplosměnných ploch</t>
  </si>
  <si>
    <t>Regulátory konstantního průtoku</t>
  </si>
  <si>
    <t>Kontrola stavu</t>
  </si>
  <si>
    <t>Úprava nastavení</t>
  </si>
  <si>
    <t>Regulátory proměnlivého průtoku</t>
  </si>
  <si>
    <t>Ventilátory</t>
  </si>
  <si>
    <t>Filtrační jednotky H13</t>
  </si>
  <si>
    <t>Kontrola a test těsnosti</t>
  </si>
  <si>
    <t>Filtrační jednotky G4</t>
  </si>
  <si>
    <t>Koncové elementy</t>
  </si>
  <si>
    <t>Vyčistění</t>
  </si>
  <si>
    <t>soub</t>
  </si>
  <si>
    <t>Vzduchotechnika – SO 002-500</t>
  </si>
  <si>
    <t>Vzduchotechnika – SO 005-500</t>
  </si>
  <si>
    <t>Vzduchotechnika – SO 001-500</t>
  </si>
  <si>
    <t>Centrální zdroje tepla (3x teplovodní kotel) – SO 005-330</t>
  </si>
  <si>
    <t>kontrola vodoměrné sestavy</t>
  </si>
  <si>
    <t>kontrola laboratorních přečerpávacích stanic</t>
  </si>
  <si>
    <t>Kontrola dešťových šachet</t>
  </si>
  <si>
    <t>Kontrola retenční nádrže</t>
  </si>
  <si>
    <t>Kontrola dešťových vpustí, žlabů</t>
  </si>
  <si>
    <t>Kontrola povrchu hladiny</t>
  </si>
  <si>
    <t>Kontrola vrstvy kalů</t>
  </si>
  <si>
    <t>Kontrola tuhosti kalů</t>
  </si>
  <si>
    <t>Kontrola rozložení kalů</t>
  </si>
  <si>
    <t>Kontrola koalescenční bariéry</t>
  </si>
  <si>
    <t>Kontrola samočinného uzávěru</t>
  </si>
  <si>
    <t>Kontrola kotlů</t>
  </si>
  <si>
    <t>Kontrola elektrického zajištění (hromosvody, el.instalace-pospojení)</t>
  </si>
  <si>
    <t>Provozní zajištění ochrany rozvodů teplé vody před legionelou</t>
  </si>
  <si>
    <t>Kontrola a zápis provozních parametrů</t>
  </si>
  <si>
    <t>Funkčnost větracího systému strojovny</t>
  </si>
  <si>
    <t>kontrola kvality napájecí vody</t>
  </si>
  <si>
    <t>kontrola funkčnosti pojistných ventilů</t>
  </si>
  <si>
    <t>seřízení úpravny vody</t>
  </si>
  <si>
    <t>servis zařízení čisté páry</t>
  </si>
  <si>
    <t>seřízení hořáků</t>
  </si>
  <si>
    <t>kontrola BOSB</t>
  </si>
  <si>
    <t>odborná prohlídka kotelny</t>
  </si>
  <si>
    <t>vyčištění filtrů</t>
  </si>
  <si>
    <t>kontrola izolací termo kamerou</t>
  </si>
  <si>
    <t>Kontrola funkčnosti pojistných ventilů</t>
  </si>
  <si>
    <t>Kontrola chemické jakosti vody v topném okruhu viz část vytápění</t>
  </si>
  <si>
    <t>Kontrola funkčnosti manometrů</t>
  </si>
  <si>
    <t>Vyčištění filtrů na topné vodě</t>
  </si>
  <si>
    <t>Kontrola a revize expanzích nádob</t>
  </si>
  <si>
    <t>Kontrola funkčnosti bezpečnostních prvků MaR</t>
  </si>
  <si>
    <t xml:space="preserve">Vývěva Busch RA 202D </t>
  </si>
  <si>
    <t>1x 3 roky</t>
  </si>
  <si>
    <t xml:space="preserve">Šroubový kompresor BOSF 15 </t>
  </si>
  <si>
    <t xml:space="preserve">Šroubový kompresor s integrovanou sušičkou Champion KA 4 Dryer 270l BA </t>
  </si>
  <si>
    <t>Vzdušník 270l</t>
  </si>
  <si>
    <t>Vzdušník 1000l</t>
  </si>
  <si>
    <t>Vzduchové filtry F005 M a S</t>
  </si>
  <si>
    <t xml:space="preserve">Absorpční sušička vzduchu Parker DME 050 </t>
  </si>
  <si>
    <t>Odvaděče kondenzátu</t>
  </si>
  <si>
    <t>Servis kogenerační jednotky</t>
  </si>
  <si>
    <t>Měření a regulace – SO 001-930</t>
  </si>
  <si>
    <t>Řízení centrálních technologií VS1 až VS8, T1.001 a T01.035</t>
  </si>
  <si>
    <t>Systémy měření a regulace - centrální jednotka T2032CX</t>
  </si>
  <si>
    <t>Optická kontrola rozvaděče MaR - mech.poškození prvků, štítky, kabelové průchodky, svorky, dokumentace</t>
  </si>
  <si>
    <t>Vyčištění prostoru rozvaděče</t>
  </si>
  <si>
    <t>Kontrola teploty v prostoru rozvaděče</t>
  </si>
  <si>
    <t>Kontrola osvětlení rozvaděče</t>
  </si>
  <si>
    <t>Kontrola integrity databáze RAM</t>
  </si>
  <si>
    <t>Kontrola integrity databáze FLASH</t>
  </si>
  <si>
    <t>Kontrola uložených konstant RAM</t>
  </si>
  <si>
    <t>Kontrola uložených konstant FLASH</t>
  </si>
  <si>
    <t>Kontrola/ nastavení systémového času RTC</t>
  </si>
  <si>
    <t>Kontrola chybových čítačů jednotky</t>
  </si>
  <si>
    <t>Kontrola vytížení sítí exekutivy programu</t>
  </si>
  <si>
    <t>Kontrola mapy I/O strany systému</t>
  </si>
  <si>
    <t>Kontrola napájecích zdrojů</t>
  </si>
  <si>
    <t>Kontrola/ výměna záložní baterie</t>
  </si>
  <si>
    <t>Kontrola terminálu TRMCA50 - zobrazovací jednotka, klávesnice</t>
  </si>
  <si>
    <t>Kontrola komunikace s technologickým serverem</t>
  </si>
  <si>
    <t>Upgrade Firmware T2032CX</t>
  </si>
  <si>
    <t>Systémy měření a regulace - I/O submoduly EBxx200</t>
  </si>
  <si>
    <t>Optická kontrola modulů - mech. poškození, svorky, připojení sběrnice</t>
  </si>
  <si>
    <t>Kontrola komunikace s centrální jednotkou</t>
  </si>
  <si>
    <t>Kontrola WD systému</t>
  </si>
  <si>
    <t>Systémy měření a regulace - technologické návaznosti</t>
  </si>
  <si>
    <t>Poruchový systém - havarijní stavy</t>
  </si>
  <si>
    <t>Poruchový systém - HW vazby</t>
  </si>
  <si>
    <t>Kontrola a kalibrace regulačních ventilů a servopohonů</t>
  </si>
  <si>
    <t>Kontrola a kalibrace servopohonů klapek</t>
  </si>
  <si>
    <t>Kontrola AI vstupů (čidel) - 1 vstup na EBAI200 a T2032CX</t>
  </si>
  <si>
    <t>Kontrola AO výstupů - 1 výstup na EBAO200 a T2032CX</t>
  </si>
  <si>
    <t>Kontrola DI vstupů (čidel) - 1 vstup na EBDI200 a T2032CX</t>
  </si>
  <si>
    <t>Kontrola DO výstupů - 1 výstup na EBDO200 a T2032CX</t>
  </si>
  <si>
    <t>Systémy měření a regulace - IRC řízení prostorů</t>
  </si>
  <si>
    <t>IRC systém T2008F</t>
  </si>
  <si>
    <t>T2008F - komunikace RS485 s KOMCNV10, kontrola parametrů řízení</t>
  </si>
  <si>
    <t>Kontrola ventilu a servopohonu chlazení ON/OFF</t>
  </si>
  <si>
    <t>Kontrola ventilu a servopohonu topení ON/OFF</t>
  </si>
  <si>
    <t>Kontrola komunikace KOMCNV10 s technologickým serverem</t>
  </si>
  <si>
    <t>Systémy měření a regulace - řízení spotřeby vzduchu</t>
  </si>
  <si>
    <t>Systémy měření a regulace - centrální jednotka T2032EX</t>
  </si>
  <si>
    <t>Upgrade Firmware T2032EX</t>
  </si>
  <si>
    <t>Komunikační připojení LabControl</t>
  </si>
  <si>
    <t>LabControl - komunikace RS485 s KOMCNV10</t>
  </si>
  <si>
    <t>Systémy měření a regulace - monitoring technických plynů</t>
  </si>
  <si>
    <t>Systémy měření a regulace - centrální servery a datová úložiště</t>
  </si>
  <si>
    <t>Technologický server</t>
  </si>
  <si>
    <t>Kontrola spuštěných úloh a procesů systému MaR, kontrola RDS</t>
  </si>
  <si>
    <t>Kontrola databázového systému</t>
  </si>
  <si>
    <t>Kontrola SMS serveru a GSM modemu</t>
  </si>
  <si>
    <t>Management databázového systému, archivace dat</t>
  </si>
  <si>
    <t>Systémová diagnostika serveru</t>
  </si>
  <si>
    <t>Řízení centrálních technologií SO05</t>
  </si>
  <si>
    <t>Systémy měření a regulace - řízení spotřeby el.energie</t>
  </si>
  <si>
    <t>Kontrola komunikace se systémem COMAP</t>
  </si>
  <si>
    <t>Kontrola předávání signálů řízení odběru energie ŘS VZT</t>
  </si>
  <si>
    <t>Systémy měření a regulace - monitoring energií</t>
  </si>
  <si>
    <t>Měřiče tepla a chladu - komunikace MBUS s KOMCNV10</t>
  </si>
  <si>
    <t>Měřiče pára - komunikace RS485 s KOMCNV10</t>
  </si>
  <si>
    <t>Vodoměry - kontrola s KOMGTW a TOTRON</t>
  </si>
  <si>
    <t>Systémy měření a regulace - dohledová pracoviště</t>
  </si>
  <si>
    <t>Kontrola spuštěných úloh a procesů systému MaR, kontrola RDS - PC</t>
  </si>
  <si>
    <t>Systémová diagnostika - PC</t>
  </si>
  <si>
    <t>Měření a regulace – SO 002-930</t>
  </si>
  <si>
    <t>Řízení centrálních technologií VZT strojovna 0118</t>
  </si>
  <si>
    <t>Systémy měření a regulace - monitoring chovných místností</t>
  </si>
  <si>
    <t>Monitoring teplot – SO 001-940</t>
  </si>
  <si>
    <t>SO01 Monitoring technologických zařízení</t>
  </si>
  <si>
    <t>Monitoring server</t>
  </si>
  <si>
    <t>Kontrola WEB serveru a přístupů na uživatelké účty</t>
  </si>
  <si>
    <t>SO02 Monitoring technologických zařízení</t>
  </si>
  <si>
    <t>půlroční prohlídka</t>
  </si>
  <si>
    <t>sada</t>
  </si>
  <si>
    <t>Kontrola funkce pojistných ventilů</t>
  </si>
  <si>
    <t>Kontrola funkce manometrů</t>
  </si>
  <si>
    <t>Kontrola funkce měření a regulace</t>
  </si>
  <si>
    <t>Kalibrace senzoru CO2</t>
  </si>
  <si>
    <t>Školení a přezkoušení obsluhy vyhrazených tlakových a plynových zařízení</t>
  </si>
  <si>
    <t>Kontrola funkce a záznam provozních hodin</t>
  </si>
  <si>
    <t>Kontrola výrobníku AP30 po 1000h</t>
  </si>
  <si>
    <t>Elektroinstalace – SO 001-600</t>
  </si>
  <si>
    <t>elektrické rozvaděče NN</t>
  </si>
  <si>
    <t xml:space="preserve">elektrické rozvaděče VN </t>
  </si>
  <si>
    <t>Hromosvod a uzemnění – SO 001-600</t>
  </si>
  <si>
    <t>kontrola koroze součástí jímací soustavy, vodičů a spojů</t>
  </si>
  <si>
    <t xml:space="preserve">kontrola koroze zemničů </t>
  </si>
  <si>
    <t>stav spojů, pospojování a uchycení a podpěr</t>
  </si>
  <si>
    <t>kontrola chodu zařízení(poslechem neobvyklé zvuky, vizuelně změny, nežádoucí vibrace)</t>
  </si>
  <si>
    <t>pohledová kontrola stavu uzemnění</t>
  </si>
  <si>
    <t>odečty elektroměrů a jejich zápis do provozních knih</t>
  </si>
  <si>
    <t xml:space="preserve">kontrola termokamerou, čištění rozvaděčů a dotažení všech volných spojů a zkouška ochran </t>
  </si>
  <si>
    <t>kontrola a promazání zámků rozvaděče</t>
  </si>
  <si>
    <t>kontrola jištění sítě</t>
  </si>
  <si>
    <t>vystavení protokolu a zápis do provozní knihy</t>
  </si>
  <si>
    <t xml:space="preserve">kontrola termokamerou včetně vyhodnocení a protokolu  </t>
  </si>
  <si>
    <t>kontrola kabelových koncovek</t>
  </si>
  <si>
    <t>Trafostanice – SO 001-650</t>
  </si>
  <si>
    <t xml:space="preserve">kontrola bezpečnostních prvků a vybavení </t>
  </si>
  <si>
    <t>kontrola žlabů</t>
  </si>
  <si>
    <t>měření a zkouška AKU baterií</t>
  </si>
  <si>
    <t>kontrola celistvosti baterií</t>
  </si>
  <si>
    <t>Elektrické zabezpečovací signalizace – SO 001-908</t>
  </si>
  <si>
    <t xml:space="preserve">kontrola pohybových detektorů </t>
  </si>
  <si>
    <t>měření záložních akumulátorů</t>
  </si>
  <si>
    <t>zkouška tísňových tlačítek</t>
  </si>
  <si>
    <t>kontrola ústředny</t>
  </si>
  <si>
    <t>kontrola bezpečnostních magnetů</t>
  </si>
  <si>
    <t>vyhotovení servisního protokolu</t>
  </si>
  <si>
    <t>Elektrická požární signalizace – SO 001-907</t>
  </si>
  <si>
    <t>zkouška činnosti ústředny a doplňujícího zařízení</t>
  </si>
  <si>
    <t xml:space="preserve">kontrola šachetního prostoru, výměna zářivek v prostoru </t>
  </si>
  <si>
    <t>kontrola bezpečnostního vybavení, tabulek a návodů</t>
  </si>
  <si>
    <t>kontrola brzdových mechanismů</t>
  </si>
  <si>
    <t xml:space="preserve">kontrola hlavního vypínače a pojistek </t>
  </si>
  <si>
    <t>kontrola elektrické instalace</t>
  </si>
  <si>
    <t xml:space="preserve">kontrola omezovačů rychlosti a vodících čelistí </t>
  </si>
  <si>
    <t>kontrola polohy klece a bezpečnostních prvků</t>
  </si>
  <si>
    <t>kontrola dorozumívacího zařízení</t>
  </si>
  <si>
    <t>mazaní nosných lan a jejich čištění</t>
  </si>
  <si>
    <t xml:space="preserve">kontrola nouzového osvětlení </t>
  </si>
  <si>
    <t>čištění rozvaděčů, čištění výtahové šachty a očištění klece</t>
  </si>
  <si>
    <t xml:space="preserve">zápis do provozní knihy o provedené kontrole </t>
  </si>
  <si>
    <t>Elektroinstalace – SO 002-600</t>
  </si>
  <si>
    <t>Elektroinstalace – SO 005-600</t>
  </si>
  <si>
    <t>Hromosvod a uzemnění – SO 005-600</t>
  </si>
  <si>
    <t>Hromosvod a uzemnění – SO 002-600</t>
  </si>
  <si>
    <t>Trafostanice – SO 005-650</t>
  </si>
  <si>
    <t>Přípojka VN – SO 400</t>
  </si>
  <si>
    <t>kontrola izolátorů a vodičů</t>
  </si>
  <si>
    <t>kontrola ucpávek</t>
  </si>
  <si>
    <t>neporušenost izolace</t>
  </si>
  <si>
    <t>uchycení kabelů na roštech</t>
  </si>
  <si>
    <t>kontrola štítků</t>
  </si>
  <si>
    <t>Kabelové rozvody VN – SO 401</t>
  </si>
  <si>
    <t>Kabelové rozvody NN – SO 402</t>
  </si>
  <si>
    <t>Venkovní osvětlení – SO 403</t>
  </si>
  <si>
    <t xml:space="preserve">čištění světel z vnější strany </t>
  </si>
  <si>
    <t>kontrola komunikace se systémem MAR</t>
  </si>
  <si>
    <t>Distribuční TS – SO 404</t>
  </si>
  <si>
    <t>vizuální prohlídka</t>
  </si>
  <si>
    <t>stav ohrazení výtahové šachty a klece z dostupných míst</t>
  </si>
  <si>
    <t>kontrola funkce šachetních dveří a dveřních uzávěrek</t>
  </si>
  <si>
    <t>kontrola funkce dveří klece</t>
  </si>
  <si>
    <t xml:space="preserve">kontrola funkce ovladačových kombinací </t>
  </si>
  <si>
    <t>kontrola korektního zastavení klece</t>
  </si>
  <si>
    <t>kontrola funkce osvětlení klece a nástupišť</t>
  </si>
  <si>
    <t>kontrola funkce nouzového signálu a ovladače STOP v kleci</t>
  </si>
  <si>
    <t xml:space="preserve">kontrola čistoty a pořádek na nástupištích a v kleci </t>
  </si>
  <si>
    <t xml:space="preserve">kontrola rozvaděčové strojovny </t>
  </si>
  <si>
    <t>kontrola celkového vnitřního prostoru klece</t>
  </si>
  <si>
    <t>Aktualizace domovního řádu objektu</t>
  </si>
  <si>
    <t>Aktualizace provozního řádu technologických zařízení</t>
  </si>
  <si>
    <t>Aktualizace havarijního řádu objektu, areálu</t>
  </si>
  <si>
    <t>Aktualizace pokynů pro havarijní situace pro jednotlivé provozy, objekty</t>
  </si>
  <si>
    <t>Aktualizace knihy oprav objektu</t>
  </si>
  <si>
    <t>Aktualizace manuálu pro obsluhu technologických zařízení</t>
  </si>
  <si>
    <t>Aktualizace plánu pro řešení krizových situací, evakuační plán</t>
  </si>
  <si>
    <t>Aktualizace směrnice pro periodickou kontrolu objektu prováděného ostrahoiu</t>
  </si>
  <si>
    <t>Aktualizace plánu periodické kontroly a údržby objektu a technologických zařízení</t>
  </si>
  <si>
    <t>Aktualizace plánu revizí, servisů a odborně technických prohlídek</t>
  </si>
  <si>
    <t>Aktualizace projektové dokumentace TZB v návaznosti na prováděné změny</t>
  </si>
  <si>
    <t>Aktualizace manuálu pro obsluhu řídících systémů MaR</t>
  </si>
  <si>
    <t>Likvidace odpadů spojená s výměnou filtrů, olejových náplní kompresorů, motorů apod. a ostatních provozních náplní určených k ekologické likvidaci</t>
  </si>
  <si>
    <t>vizuální kontrola celkového zařízení zařízení se zaměřením na těsnost a funkci zařízení</t>
  </si>
  <si>
    <t>kontrola netěsností potrubí rozvodu demivody a upravené vody ve svárech a v napojení na jednotlivé prvky systému dodávaných zhotovitelem (čerpadla, zpětné klapky, atp...)</t>
  </si>
  <si>
    <t>kontrola netěsností v oblasti clampového napojení na membránový ventil odběru vody</t>
  </si>
  <si>
    <t>kontrola těsnosti nádrží</t>
  </si>
  <si>
    <t>kontrola těsnosti chladičů demivody</t>
  </si>
  <si>
    <t>kontrola funkčnosti jednotlivých snímačů na nádržích a potrubí rozvodu demivody a upravené vody</t>
  </si>
  <si>
    <t>kontrola řídícího systému MaR</t>
  </si>
  <si>
    <t>kontrola chodu všech čerpadel</t>
  </si>
  <si>
    <t>kontrola reverzní osmozy</t>
  </si>
  <si>
    <t>kontrola UV lamp</t>
  </si>
  <si>
    <t>kontrola jakékoliv uvolnění svodů nebo rozvodů z uchycení</t>
  </si>
  <si>
    <t>kontrola vyhovující hodnoty vodivosti a čistoty v důsledku nízkého odběru demivody (minimální týdenní odběr je 1,5 m3/ týdně z každé nádrže)</t>
  </si>
  <si>
    <t>kontrola a případná nutná pasivace potrubí v důsledku nízkého odběru demivody</t>
  </si>
  <si>
    <t>kontrola vad vzniklých neodbornou manipulací se systémem</t>
  </si>
  <si>
    <t>kontrola mechanických poškození jakéhokoliv prvku celého systému</t>
  </si>
  <si>
    <t>kontrola jakýchkoli zásahů způsobených třetí osobou bez odsouhlasení výrobce</t>
  </si>
  <si>
    <t>kontrola netěsnosti membránových ventilů v důsledku amortizace následkem nepoužívání</t>
  </si>
  <si>
    <t>výměna UV lamp v důsledku překročení doby životnosti (cca 5 000 hodin v činnosti)</t>
  </si>
  <si>
    <t xml:space="preserve">kalibrace měřících prvků, </t>
  </si>
  <si>
    <t>kontrola odcizení či poškození jakéhokoliv prvku systému</t>
  </si>
  <si>
    <t>kontrola těsnosti spojů napojení rozvodů demivody a upravené na jednotlivé komponenty dodávané objednatelem (myčky, autoklávy,…)</t>
  </si>
  <si>
    <t>kontrola těsnosti přívodního potrubí chladící vody</t>
  </si>
  <si>
    <t>vizuální kontrola přečerpávací stanice AS-PUMP dešťových vod pro předcházení poruchám a nefunkčnosti</t>
  </si>
  <si>
    <t>kontrola plovákového spínače hladiny a přívodního kabelu</t>
  </si>
  <si>
    <t>očištění případných nánosů u senzorů hladin - zejména na snímací ploše sondy</t>
  </si>
  <si>
    <t>kontrola správné funkce snímačů - sepnutí a vypnutí čerpadla</t>
  </si>
  <si>
    <t>kontrola výtlačného potrubí akontrola zpětné klapky</t>
  </si>
  <si>
    <t>kontrola funkce čerpání</t>
  </si>
  <si>
    <t>odstranění vysráženého tuku a plovoucích nečistot a oplach horkou vodou</t>
  </si>
  <si>
    <t>kontrola elektropříslušenství</t>
  </si>
  <si>
    <t>rozplavení obsahu mokré jímky a odčerpání sedimentů</t>
  </si>
  <si>
    <t>vytažení a vysypání čestlicového koše přečerpávací stanice AS-PUMP</t>
  </si>
  <si>
    <t xml:space="preserve">Dohled VTL RS dle TPG 905 01 </t>
  </si>
  <si>
    <t>Provozní kontrola VTL RS dle TPG 905 01</t>
  </si>
  <si>
    <t xml:space="preserve">	Dohled VTL dle TPG 905 01</t>
  </si>
  <si>
    <t xml:space="preserve">	Kontrola těsnosti sítě dle TPG 905 01 včetně případné lokalizace místa úniku a protokolu o zjištění</t>
  </si>
  <si>
    <t>Topič pro středotlakou parní kotelnu</t>
  </si>
  <si>
    <t xml:space="preserve">Elektrikář slaboproud - systémy měření a regulace </t>
  </si>
  <si>
    <t>Jednotkové ceny servisních profesí</t>
  </si>
  <si>
    <t>Kč/hod</t>
  </si>
  <si>
    <t>Topenář - instalatér</t>
  </si>
  <si>
    <t>Elektrikář silnoproud (Vyhláška 50)</t>
  </si>
  <si>
    <t>Servisní technik pro systémy chlazení</t>
  </si>
  <si>
    <t>Servisní technik pro systémy vzduchotechniky</t>
  </si>
  <si>
    <t>BIOCEV - ČLENĚNÍ PROVOZNÍCH SOUBORŮ</t>
  </si>
  <si>
    <t>SO 001</t>
  </si>
  <si>
    <t>Hlavní objekt BIOCEV</t>
  </si>
  <si>
    <t>SO 001-300</t>
  </si>
  <si>
    <t>Zdravotní instalace - část vodovod a kanalizace</t>
  </si>
  <si>
    <t>SO 001-310</t>
  </si>
  <si>
    <t>Domovní plynovod</t>
  </si>
  <si>
    <t>SO 001-320</t>
  </si>
  <si>
    <t>Rozvod tepla a chladu</t>
  </si>
  <si>
    <t>SO 001-350</t>
  </si>
  <si>
    <t>Rozvody laboratorních plynů</t>
  </si>
  <si>
    <t>SO 001-365</t>
  </si>
  <si>
    <t>Rozvody dH2O</t>
  </si>
  <si>
    <t>Strojovna a rozvody vakua</t>
  </si>
  <si>
    <t>Strojovna a rozvody tlakového vzduchu</t>
  </si>
  <si>
    <t>SO 001-500</t>
  </si>
  <si>
    <t>Vzduchotechnika</t>
  </si>
  <si>
    <t>SO 001-600</t>
  </si>
  <si>
    <t>Elektroinstalace</t>
  </si>
  <si>
    <t>SO 001-610</t>
  </si>
  <si>
    <t>Hromosvod a uzemnění</t>
  </si>
  <si>
    <t>SO 001-650</t>
  </si>
  <si>
    <t>Trafostanice</t>
  </si>
  <si>
    <t>SO 001-850</t>
  </si>
  <si>
    <t>Technologické chlazení</t>
  </si>
  <si>
    <t>SO 001-908</t>
  </si>
  <si>
    <t>Elektrická zabezpečovací signalizace</t>
  </si>
  <si>
    <t>SO 001-907</t>
  </si>
  <si>
    <t>Elektrická požární signalizace</t>
  </si>
  <si>
    <t>SO 001-930</t>
  </si>
  <si>
    <t>Měření a regulace</t>
  </si>
  <si>
    <t>SO 001-940</t>
  </si>
  <si>
    <t>Monitoring teplot</t>
  </si>
  <si>
    <t>SO 001-800</t>
  </si>
  <si>
    <t>Provoz a správa výtahů</t>
  </si>
  <si>
    <t>SO 002</t>
  </si>
  <si>
    <t>Objekt ZVÍŘETNÍK</t>
  </si>
  <si>
    <t>SO 002-300</t>
  </si>
  <si>
    <t>SO 002-310</t>
  </si>
  <si>
    <t>SO 002-320</t>
  </si>
  <si>
    <t>SO 002-350</t>
  </si>
  <si>
    <t>SO 002-365</t>
  </si>
  <si>
    <t>SO 002-500</t>
  </si>
  <si>
    <t>SO 002-600</t>
  </si>
  <si>
    <t>SO 002-610</t>
  </si>
  <si>
    <t>SO 002-930</t>
  </si>
  <si>
    <t>SO 002-800</t>
  </si>
  <si>
    <t>SO 005</t>
  </si>
  <si>
    <t>ENERGOCENTRUM</t>
  </si>
  <si>
    <t>SO 005-300</t>
  </si>
  <si>
    <t>SO 005-310</t>
  </si>
  <si>
    <t>SO 005-320</t>
  </si>
  <si>
    <t>SO 005-330</t>
  </si>
  <si>
    <t>Centrální zdroj tepla - 3x TEPLOVODNÍ KOTLE</t>
  </si>
  <si>
    <t>SO 005-331</t>
  </si>
  <si>
    <t>Parní kotelna - 4x PARNÍ KOTLE</t>
  </si>
  <si>
    <t>SO 005-340</t>
  </si>
  <si>
    <t>Centrální zdroj chladu</t>
  </si>
  <si>
    <t>SO 005-370</t>
  </si>
  <si>
    <t>SO 005-380</t>
  </si>
  <si>
    <t>SO 005-390</t>
  </si>
  <si>
    <t>Kogenerace - 3x MOTORGAS 1,0 MW</t>
  </si>
  <si>
    <t>SO 005-500</t>
  </si>
  <si>
    <t>SO 005-600</t>
  </si>
  <si>
    <t>SO 005-610</t>
  </si>
  <si>
    <t>SO 005-630</t>
  </si>
  <si>
    <t>Náhradní zdroj</t>
  </si>
  <si>
    <t>SO 005-650</t>
  </si>
  <si>
    <t>SO 005-900</t>
  </si>
  <si>
    <t>SO 005-930</t>
  </si>
  <si>
    <t>SO xxx</t>
  </si>
  <si>
    <t>INŽENÝRSKÉ SÍTĚ A PŘÍPOJKY</t>
  </si>
  <si>
    <t>SO201</t>
  </si>
  <si>
    <t>Vodovod - areálový</t>
  </si>
  <si>
    <t>SO202</t>
  </si>
  <si>
    <t>Kanalizace dešťová (ze střech)</t>
  </si>
  <si>
    <t>SO203</t>
  </si>
  <si>
    <t>Kanalizace dešťová (z komunikací)</t>
  </si>
  <si>
    <t>SO205</t>
  </si>
  <si>
    <t>Odlučovač ropných látek</t>
  </si>
  <si>
    <t>SO206</t>
  </si>
  <si>
    <t>Kanalizace splašková - areálová</t>
  </si>
  <si>
    <t>SO208</t>
  </si>
  <si>
    <t>Lapák tuků</t>
  </si>
  <si>
    <t>SO300</t>
  </si>
  <si>
    <t>STL - Rozvod plynu</t>
  </si>
  <si>
    <t>SO310</t>
  </si>
  <si>
    <t>Regulační stanice plynu</t>
  </si>
  <si>
    <t>SO320</t>
  </si>
  <si>
    <t>Přípojka VTL plynu</t>
  </si>
  <si>
    <t>SO400</t>
  </si>
  <si>
    <t>Přípojka VN</t>
  </si>
  <si>
    <t>SO401</t>
  </si>
  <si>
    <t>Kabelové rozvody VN</t>
  </si>
  <si>
    <t>SO402</t>
  </si>
  <si>
    <t>Kabelové rozvody NN</t>
  </si>
  <si>
    <t>SO403</t>
  </si>
  <si>
    <t>Venkovní osvětlení</t>
  </si>
  <si>
    <t>SO404</t>
  </si>
  <si>
    <t>Distribuční TS</t>
  </si>
  <si>
    <t>OSTATNÍ PROVOZNÍ SOUBORY</t>
  </si>
  <si>
    <t>Provozní zajištění ochrany rozvodů teplá vody před legionelou</t>
  </si>
  <si>
    <t>SO001-601</t>
  </si>
  <si>
    <t>SO002–601</t>
  </si>
  <si>
    <t>SO005-601</t>
  </si>
  <si>
    <t>SO001-914</t>
  </si>
  <si>
    <t>Systém pro nevidomé</t>
  </si>
  <si>
    <t>Hospodářství dH2O</t>
  </si>
  <si>
    <t>Položka Manuálu</t>
  </si>
  <si>
    <t>-</t>
  </si>
  <si>
    <t>CELKOVÁ CENA KČ BEZ DPH</t>
  </si>
  <si>
    <t>CELKOVÁ CENA KČ S DPH</t>
  </si>
  <si>
    <t>SAZBA DPH 21% V KČ</t>
  </si>
  <si>
    <t>Jednotkové ceny určených servisních profesí</t>
  </si>
  <si>
    <t>PROVOZNÍ SOUBORY CELKEM ZA 1 ROK</t>
  </si>
  <si>
    <t>CELKEM CENA ZA 1 ROK</t>
  </si>
  <si>
    <t>CELKEM CENA ZA 4 ROKY</t>
  </si>
  <si>
    <t>pracovní doba</t>
  </si>
  <si>
    <r>
      <t>Rozvody dH</t>
    </r>
    <r>
      <rPr>
        <b/>
        <vertAlign val="subscript"/>
        <sz val="18"/>
        <color theme="1"/>
        <rFont val="Calibri"/>
        <family val="2"/>
        <charset val="238"/>
        <scheme val="minor"/>
      </rPr>
      <t>2</t>
    </r>
    <r>
      <rPr>
        <b/>
        <sz val="18"/>
        <color theme="1"/>
        <rFont val="Calibri"/>
        <family val="2"/>
        <charset val="238"/>
        <scheme val="minor"/>
      </rPr>
      <t>O – SO 001-365</t>
    </r>
  </si>
  <si>
    <r>
      <t>Rozvody dH</t>
    </r>
    <r>
      <rPr>
        <b/>
        <vertAlign val="subscript"/>
        <sz val="18"/>
        <color theme="1"/>
        <rFont val="Calibri"/>
        <family val="2"/>
        <charset val="238"/>
        <scheme val="minor"/>
      </rPr>
      <t>2</t>
    </r>
    <r>
      <rPr>
        <b/>
        <sz val="18"/>
        <color theme="1"/>
        <rFont val="Calibri"/>
        <family val="2"/>
        <charset val="238"/>
        <scheme val="minor"/>
      </rPr>
      <t>O – SO 002-365</t>
    </r>
  </si>
  <si>
    <t>Vedení provozní knihy</t>
  </si>
  <si>
    <t>vedení provozní knihy</t>
  </si>
  <si>
    <t>denní vizuální kontrola stavu UPS, záznam do provozní knihy</t>
  </si>
  <si>
    <t>Zkouška indikace možného úniku produktu prostřednictvím indikační tyčinky, výsledek zapisovat do provozní knihy</t>
  </si>
  <si>
    <t>Kontrola chodu zařízení přes centrální dipsečink</t>
  </si>
  <si>
    <t>Server MaR - kontrola spuštěných úloh a procesů systému MaR, kontrola RDS</t>
  </si>
  <si>
    <t>Kontrola a obsluha je v popisu práce odborně proškolené osoby.</t>
  </si>
  <si>
    <t>Kontrola a obsluha je v popisu práce odborně proškolené osoby</t>
  </si>
  <si>
    <t>Servisní technik výtahu pro vyproštění osob</t>
  </si>
  <si>
    <t>Servisní technik pro odstranění vady bránící bezpečnému užívání</t>
  </si>
  <si>
    <t xml:space="preserve">PROVOZNÍCH SOUBORŮ SO 001            CENA CELKEM </t>
  </si>
  <si>
    <t>PROVOZNÍCH SOUBORŮ SO 002            CENA CELKEM</t>
  </si>
  <si>
    <t>PROVOZNÍCH SOUBORŮ SO 005      CENA CELKEM</t>
  </si>
  <si>
    <t>PROVOZNÍCH SOUBORŮ INŽENÝRSKÉ SÍTĚ A PŘÍPOJKY    CENA CELKEM</t>
  </si>
  <si>
    <t>OSTATNÍ PROVOZNÍ SOUBORY     CENA CELKEM</t>
  </si>
  <si>
    <t xml:space="preserve">Aktualizace provozní dokumentace požární ochrany, požární řád, řád ohlašování požáru,     </t>
  </si>
  <si>
    <t>Aktualizace knihy objektu, knihy požárních klapek a uzávěrů a ucpávek</t>
  </si>
  <si>
    <t>mazání a čištění lan a mazání dle mazacího plánu</t>
  </si>
  <si>
    <t>Provoz a správa vytahů – SO 001-800  ( 6 výtahů)</t>
  </si>
  <si>
    <t>Provoz a správa vytahů – SO 002-800  ( 5 výtahů )</t>
  </si>
  <si>
    <t>kontrola stavu a doplnění paliva</t>
  </si>
  <si>
    <t>měsíční kontrola</t>
  </si>
  <si>
    <t>Vnitřní osvětlení (kontrola a výměna světelných zdrojů svítidel)</t>
  </si>
  <si>
    <t>Kontrola nádrží LTO a DA</t>
  </si>
  <si>
    <t xml:space="preserve">Vizuální kontrola – rozvícení , kontrola zdrojů, případná výměna/oprava </t>
  </si>
  <si>
    <t xml:space="preserve">Vizuální kontrola – rozvícení , kontrola zdrojů, případná výměna/oprava  </t>
  </si>
  <si>
    <t>Sekční vrata, vjezdová brána, vjedová závora</t>
  </si>
  <si>
    <t>Cena za 1MJ</t>
  </si>
  <si>
    <t>Regulace systému</t>
  </si>
  <si>
    <t>Regulace systémů</t>
  </si>
  <si>
    <t>kontrola stavu systému přes centrální dispečink</t>
  </si>
  <si>
    <t>upozorňování konečných uživatelů na případné nevhodně nastavené mezní hodnoty</t>
  </si>
  <si>
    <t>vizuální kontrola monitorovaných objektů</t>
  </si>
  <si>
    <t>kontrola funkčnosti větracího systému kotelny</t>
  </si>
  <si>
    <t>kontrola kvality nosného média</t>
  </si>
  <si>
    <t>Kontrola a zápis provozních parametrů do provozní knihy</t>
  </si>
  <si>
    <t>optimalizace chodu kotlů - seřízení</t>
  </si>
  <si>
    <t>kalibrace detekčního zařízení včetně zpracování dokumentace</t>
  </si>
  <si>
    <t>kontrola a aktualizace provozní dokumentace plynového a tlakového zařízení</t>
  </si>
  <si>
    <t>Funkčnost větracího systému parní kotelny</t>
  </si>
  <si>
    <t>kalibrace a vyhotovení dokumentace o kalibraci detekčního zařízení</t>
  </si>
  <si>
    <t>kalibrace senzorů metanu a CO</t>
  </si>
  <si>
    <t>kontrola úniku chladiva včetně příp. opravy</t>
  </si>
  <si>
    <t>Servisní činnost dle "Manuálu"</t>
  </si>
  <si>
    <t>Kontrola a rozhýbání hlavních uzávěrů vody - vodoměrné šachty</t>
  </si>
  <si>
    <t>Připojení na centrální dispečink uchazeče a zajištění dálkového dohledu a pohotovosti mimo pracovní dny a hodiny</t>
  </si>
  <si>
    <t>Kontrola nádrže LTO a DA</t>
  </si>
  <si>
    <t>Kontrola provozuschopnosti všech zařízení souvisejících se skladem LTO a nádrží DA</t>
  </si>
  <si>
    <t>Vedení provozních knih</t>
  </si>
  <si>
    <t>Kontrola stavu a případné doplnění sorpčního materiálu, stav nádob na ropné odpady, stav protihavarijních prostředků </t>
  </si>
  <si>
    <r>
      <t>Hospodářství dH</t>
    </r>
    <r>
      <rPr>
        <b/>
        <vertAlign val="subscript"/>
        <sz val="18"/>
        <color theme="1"/>
        <rFont val="Calibri"/>
        <family val="2"/>
        <charset val="238"/>
        <scheme val="minor"/>
      </rPr>
      <t>2</t>
    </r>
    <r>
      <rPr>
        <b/>
        <sz val="18"/>
        <color theme="1"/>
        <rFont val="Calibri"/>
        <family val="2"/>
        <charset val="238"/>
        <scheme val="minor"/>
      </rPr>
      <t>O</t>
    </r>
  </si>
  <si>
    <t>Počet MJ za 1 rok</t>
  </si>
  <si>
    <t>Cena celkem za 1 rok</t>
  </si>
  <si>
    <t>pracovní dny od 18:00 do 06:00 hod.</t>
  </si>
  <si>
    <t>o víkendech, státních svátcích atp. od 6:00 do 18:00 hod.</t>
  </si>
  <si>
    <t>o víkendech, státních svátcích atp. 18:00 do 06:00 hod.</t>
  </si>
  <si>
    <t>Zajištění dálkového dohledu a správy technického a provozního dispečinku BIOCEV v určených časových obdobích z vlastního dispečinku poskytovatele provozních služeb</t>
  </si>
  <si>
    <t>kontrola dešťových svodů v objekt a vně objektu-průtočnost, čistota, stav, případné čištění</t>
  </si>
  <si>
    <t>kontrola dešťových lapačů - průtočnost, čistota, stav, případné čištění</t>
  </si>
  <si>
    <t>provedení ochrany proti legionele</t>
  </si>
  <si>
    <t>kontrola dešťových svodů v objekt a vně objektu-průtočnost, čistota, stav, čištění</t>
  </si>
  <si>
    <t>kontrola dešťových lapačů - průtočnost, čistota, stav, čištění</t>
  </si>
  <si>
    <t>kontrola a ověření funkce sifonů z jímek</t>
  </si>
  <si>
    <t>kontrola pružných hadic a manžet s ohledem na jejich těsnost, oprava</t>
  </si>
  <si>
    <t>kontrola zanesení filtrů na plynovodu, čištění</t>
  </si>
  <si>
    <t>kontrola čistoty a funkčnosti zařízení, čištění</t>
  </si>
  <si>
    <t>kontrola a aktualizace dokumentace a zkouškách a revizích</t>
  </si>
  <si>
    <t>kontrola a aktualizace provozních řádů plynových spotřebičů</t>
  </si>
  <si>
    <t>kontrola a realizace technologických postupů zkoušek</t>
  </si>
  <si>
    <t>kontrola funkce zabezpečovacích, kontrolních, měřících, ovládacích zařízení (armatury, vzorkovací armatury)</t>
  </si>
  <si>
    <t>kontrola barevnosti potrubí</t>
  </si>
  <si>
    <t>kontrola a aktualizace dokumentace o zkouškách a revizích</t>
  </si>
  <si>
    <t>koordinace a realizace technologických postupů zkoušek</t>
  </si>
  <si>
    <t>kontrola těsnosti rozvodů, opravy netěsností</t>
  </si>
  <si>
    <t>kontrola zanesení filtrů, čištění, výměny filtrů</t>
  </si>
  <si>
    <t>akustická a vizuální kontrola čerpadel, pohonů, atd.</t>
  </si>
  <si>
    <t>kontrola pružných hadic a manžet s ohledem na jejich těsnost, opravy</t>
  </si>
  <si>
    <t>aktualizace dokumentace a zkouškách</t>
  </si>
  <si>
    <t>kontrola a evidence změn stavu systému a zdrojových zařízení</t>
  </si>
  <si>
    <t>Kontrola stavu, těsnosti a neporušenosti, opravy</t>
  </si>
  <si>
    <t>Kontrola závěsového systému, opravy</t>
  </si>
  <si>
    <t>kontrola zanesení filtrů, čištění a výměna filtrů</t>
  </si>
  <si>
    <t>kontrola funkce systémů rozvodů tepla a chladu a celková funkce zařízení včetně zdrojů</t>
  </si>
  <si>
    <t>Vizuální prohlídka, včetně kontroly tlaku a obsahu na měřidlech zdrojů plynů z lahví</t>
  </si>
  <si>
    <t>Kontrola zabezpečení zdrojů plynů proti pádu</t>
  </si>
  <si>
    <t>Přezkoušení ovladatelnosti armatur, opravy</t>
  </si>
  <si>
    <t>Kontrola správnosti orientačních a označovacích tabulek, aktualizace</t>
  </si>
  <si>
    <t xml:space="preserve">Celková vizuální kontrola stavu </t>
  </si>
  <si>
    <t>Kontrola a aktualizace provozní technické dokumentace</t>
  </si>
  <si>
    <t>Realizace dokumentace o provedených kontrolách a zkouškách zařízení</t>
  </si>
  <si>
    <t>Kontrola výskytu trvalého oledovatění, netěsností či jiných závad, zajištění opravy</t>
  </si>
  <si>
    <t>V případě výskytu trvalého oledovatění, netěsností či jiných závad, zajištění opravy</t>
  </si>
  <si>
    <t>Kontrola spojů,těsnosti potrubí a závěsů potrubí</t>
  </si>
  <si>
    <t>Kontrola funkce systému Econet</t>
  </si>
  <si>
    <t>Kontrola zanesení filtrů a správné funkce diferencí tlaku, výměny zanesených filtrů</t>
  </si>
  <si>
    <t>Kontrola napnutí řemenu a souososti řemenic, opravy</t>
  </si>
  <si>
    <t>Kontrola pružných hadic a manžet s ohledem na jejich těsnost, opravy</t>
  </si>
  <si>
    <t>Výměnu filtrů VZT jednotek</t>
  </si>
  <si>
    <t>Výměna filtrů včetně jejich dodání</t>
  </si>
  <si>
    <t>Kontrola vany a odtoku kondenzátu, čištění</t>
  </si>
  <si>
    <t>Kontrola stavu chladiva, doplnění</t>
  </si>
  <si>
    <t>Vyčistění jednotek chladičů a kondenzátorů</t>
  </si>
  <si>
    <t>Výměna filtrů (dodání filtrů zajistí objednatel)</t>
  </si>
  <si>
    <t>Kontrola zanesení filtrů a správné funkce diferencí tlaku, výměna zanesených filtrů</t>
  </si>
  <si>
    <t xml:space="preserve">evidence spotřeb energií </t>
  </si>
  <si>
    <t>kontrola stavu rozvoden, zápis do provozní knihy</t>
  </si>
  <si>
    <t xml:space="preserve">aktualizace označení </t>
  </si>
  <si>
    <t>kontrola stavu trafostanic , zápis do provozní knihy</t>
  </si>
  <si>
    <t>Kontrola všech točivých částí a jejich případné připevnění k statické části</t>
  </si>
  <si>
    <t>Vyčistění lamel kondenzátorů a výparníků, desinfekce</t>
  </si>
  <si>
    <t>Vyčistění odkapní vany, kontrola funce</t>
  </si>
  <si>
    <t>Záznamy do provozní knihy</t>
  </si>
  <si>
    <t>Kontrola úniku chladiva včetně oprav případných netěsností</t>
  </si>
  <si>
    <t>Nastavení parametrů teploty, vlhkosti atd. dle požadavků objednatele</t>
  </si>
  <si>
    <t>Kontrola komunikace ŘS s technologickým serverem</t>
  </si>
  <si>
    <t>Kontrola rozvaděče MaR - kontrola stavu, dotažení spojů, čištění</t>
  </si>
  <si>
    <t>Kontrola SMS serveru a GSM modemu - ŘS Parní kotelny</t>
  </si>
  <si>
    <t>Kontrola chybových čítačů jednotek</t>
  </si>
  <si>
    <t>Kontrola komunikace submodulů s centrální jednotkou</t>
  </si>
  <si>
    <t>kontrola a aktualizace dokumentace</t>
  </si>
  <si>
    <t>komplexní zkouška systému sledování a řízení havarijních stavů (simulace)</t>
  </si>
  <si>
    <t>Kontrola/ výměna záložní baterie ŘS</t>
  </si>
  <si>
    <t>komplexní zkouška systému sledování a řízení havarijních stavů (HW vazby)</t>
  </si>
  <si>
    <t>kontrola, zda zařízení vykazuje klidný a tichý chod</t>
  </si>
  <si>
    <t>Kontrola kontaminace chladiva bromidem lithným - měření hustoty odebraného vzorku</t>
  </si>
  <si>
    <t>Kontrola koncentrace bromidu lithného, jehoi PH, vizuální kontrola</t>
  </si>
  <si>
    <t>Management systému uživatelů a připojených zařízení  objednatele</t>
  </si>
  <si>
    <t>Management ALARM systému dle požadavků objednatele</t>
  </si>
  <si>
    <t>Komplexní zkouška systém sledování a žízení havarijních stavů - HW vazby</t>
  </si>
  <si>
    <t>Kontrola okenního snímače - OFF funkce</t>
  </si>
  <si>
    <t>Kontrola T2008F - komunikace s TRM-F</t>
  </si>
  <si>
    <t>kontrola TRM-F - kontrola displej a klávesnice</t>
  </si>
  <si>
    <t>Komplexní zkouška systému sledování a řízení havarijních stavů - HW vazby</t>
  </si>
  <si>
    <t>Kontrola TRM-F - kontrola displej a klávesnice</t>
  </si>
  <si>
    <t>kontrola funkce venkovního osvětlení včetně osvětlení na fasádě</t>
  </si>
  <si>
    <t xml:space="preserve">kontrola celistvosti (poškození) </t>
  </si>
  <si>
    <t>Zajištění provozuschopnosti systému</t>
  </si>
  <si>
    <t>Kontrola stavu zásob skladovaných hmot a zajištění případného doplnění (palivo zajistí objednatel provozní služby)</t>
  </si>
  <si>
    <t>Kalibrace senzoru 02</t>
  </si>
  <si>
    <t>Elektrická požární signalizace – SO 002-907</t>
  </si>
  <si>
    <t>Elektrická požární signalizace – SO 005-907</t>
  </si>
  <si>
    <t>Servisní a kontrolní činnosti dle provozního řádu</t>
  </si>
  <si>
    <t>Hospodářství a rozvody dusíku a CO2</t>
  </si>
  <si>
    <t>Provoz a výroba suchého ledu dle požadavků uživatele</t>
  </si>
  <si>
    <r>
      <t xml:space="preserve">kontrola </t>
    </r>
    <r>
      <rPr>
        <sz val="11"/>
        <color rgb="FFFF0000"/>
        <rFont val="Calibri"/>
        <family val="2"/>
        <charset val="238"/>
        <scheme val="minor"/>
      </rPr>
      <t xml:space="preserve">a </t>
    </r>
    <r>
      <rPr>
        <sz val="11"/>
        <color theme="1"/>
        <rFont val="Calibri"/>
        <family val="2"/>
        <charset val="238"/>
        <scheme val="minor"/>
      </rPr>
      <t>doplňování soli do zásobníku (nutná průběžná vizuální kontrola zajišťovaná obsluhou)</t>
    </r>
  </si>
  <si>
    <t>Kogenerace (3x MOTORGAS 400 kW) – SO 005-390</t>
  </si>
  <si>
    <t>Monitoring teplot – SO 002-940</t>
  </si>
  <si>
    <t>vizuální kontrola, vyčištění při vypnutí , dotažení všech spojů</t>
  </si>
  <si>
    <t>Kontrola stavební i technologické části, určení potřeby oprav, stav ochranných nátěrů, stav protipožárních a havarijních prostředků</t>
  </si>
  <si>
    <t>Kontrola přečerpávacích zařízení a kontrola funkce plováků</t>
  </si>
  <si>
    <r>
      <t>Kontrola hlavních funkcí, těsnosti a funkčnosti na zásobnících,</t>
    </r>
    <r>
      <rPr>
        <sz val="11"/>
        <rFont val="Calibri"/>
        <family val="2"/>
        <charset val="238"/>
        <scheme val="minor"/>
      </rPr>
      <t xml:space="preserve"> skladovacích kontejnerech,</t>
    </r>
    <r>
      <rPr>
        <sz val="11"/>
        <color theme="1"/>
        <rFont val="Calibri"/>
        <family val="2"/>
        <charset val="238"/>
        <scheme val="minor"/>
      </rPr>
      <t xml:space="preserve"> rozvodech, armaturách.</t>
    </r>
  </si>
  <si>
    <t>Elektrické zabezpečovací signalizace – SO 002-908</t>
  </si>
  <si>
    <t>Elektrické zabezpečovací signalizace – SO 005-908</t>
  </si>
  <si>
    <t>SO 002-908</t>
  </si>
  <si>
    <t>SO 005-908</t>
  </si>
  <si>
    <t>SO 002-907</t>
  </si>
  <si>
    <t>SO 005-907</t>
  </si>
  <si>
    <t>SO 002-940</t>
  </si>
  <si>
    <t xml:space="preserve">Slaboproudé rozvody </t>
  </si>
  <si>
    <t>Hospodářství a rozvody N (dusíku) a CO2</t>
  </si>
  <si>
    <t>Cena v Kč bez DPH</t>
  </si>
  <si>
    <t>denní činnosti  jednotková cena  v Kč bez DPH</t>
  </si>
  <si>
    <t>týdenní činnosti  jednotková cena v Kč bez DPH</t>
  </si>
  <si>
    <t>měsíční činnosti  jednotková cena v Kč bez DPH</t>
  </si>
  <si>
    <t>čtvrtletní činnosti  jednotková cena v Kč bez DPH</t>
  </si>
  <si>
    <t>pololetní činnosti  jednotková cena v Kč bez DPH</t>
  </si>
  <si>
    <t>roční činnosti jednotková cena v Kč bez DPH</t>
  </si>
  <si>
    <t>Celkem v Kč bez DPH za 1 rok</t>
  </si>
  <si>
    <t>denní činnosti  jednotková cena v Kč bez DPH</t>
  </si>
  <si>
    <t>Celkem v Kč bez DPH za rok</t>
  </si>
  <si>
    <t>činnosti 1x za 3 roky jednotková cena v Kč bez DPH</t>
  </si>
  <si>
    <t>týdenní činnosti jednotková cena v Kč bez DPH</t>
  </si>
  <si>
    <t>pololetní činnosti nebo 1x1500mh v Kč bez DPH</t>
  </si>
  <si>
    <t>pololetní činnosti nebo 1x3000mh v Kč bez DPH</t>
  </si>
  <si>
    <t>roční činnosti nebo 1x6000mh v Kč bez DPH</t>
  </si>
  <si>
    <t>Servis E1,                 každých 50mh v Kč bez DPH</t>
  </si>
  <si>
    <t>Servis E2,                 každých 800mh v Kč bez DPH</t>
  </si>
  <si>
    <t>Servis E3,                 každých 1600mh v Kč bez DPH</t>
  </si>
  <si>
    <t>Servis R1,                 každých 15000mh v Kč bez DPH</t>
  </si>
  <si>
    <t>Servis R1,                 každých 25000mh v Kč bez DPH</t>
  </si>
  <si>
    <t>1 x 3 roky jednotková cena v Kč bez DPH</t>
  </si>
  <si>
    <t>denní činnosti  jednotková cena Kč bez DPH</t>
  </si>
  <si>
    <t>týdenní činnosti  jednotková cenaKč bez DPH</t>
  </si>
  <si>
    <t>měsíční činnosti  jednotková cenaKč bez DPH</t>
  </si>
  <si>
    <t>čtvrtletní činnosti  jednotková cenaKč bez DPH</t>
  </si>
  <si>
    <t>pololetní činnosti  jednotková cenaKč bez DPH</t>
  </si>
  <si>
    <t>roční činnosti jednotková cenaKč bez DPH</t>
  </si>
  <si>
    <t>Celkem v Kč bez DPH  za 1 rok</t>
  </si>
  <si>
    <t>1 x za 5 let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</si>
</sst>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vertAlign val="subscript"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1FF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1" fillId="0" borderId="5" xfId="0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/>
    <xf numFmtId="4" fontId="2" fillId="3" borderId="7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/>
    <xf numFmtId="0" fontId="0" fillId="0" borderId="2" xfId="0" applyFill="1" applyBorder="1"/>
    <xf numFmtId="0" fontId="0" fillId="0" borderId="3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6" fillId="0" borderId="1" xfId="0" applyFont="1" applyFill="1" applyBorder="1"/>
    <xf numFmtId="0" fontId="0" fillId="0" borderId="2" xfId="0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top"/>
    </xf>
    <xf numFmtId="14" fontId="8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top"/>
    </xf>
    <xf numFmtId="0" fontId="7" fillId="4" borderId="1" xfId="0" applyNumberFormat="1" applyFont="1" applyFill="1" applyBorder="1" applyAlignment="1" applyProtection="1">
      <alignment horizontal="left" vertical="center"/>
    </xf>
    <xf numFmtId="0" fontId="7" fillId="4" borderId="4" xfId="0" applyNumberFormat="1" applyFont="1" applyFill="1" applyBorder="1" applyAlignment="1" applyProtection="1">
      <alignment vertical="center"/>
    </xf>
    <xf numFmtId="0" fontId="7" fillId="4" borderId="6" xfId="0" applyNumberFormat="1" applyFont="1" applyFill="1" applyBorder="1" applyAlignment="1" applyProtection="1">
      <alignment vertical="center"/>
    </xf>
    <xf numFmtId="0" fontId="11" fillId="4" borderId="8" xfId="0" applyNumberFormat="1" applyFont="1" applyFill="1" applyBorder="1" applyAlignment="1" applyProtection="1">
      <alignment horizontal="center" vertical="center"/>
    </xf>
    <xf numFmtId="0" fontId="11" fillId="4" borderId="11" xfId="0" applyNumberFormat="1" applyFont="1" applyFill="1" applyBorder="1" applyAlignment="1" applyProtection="1">
      <alignment vertical="center"/>
    </xf>
    <xf numFmtId="0" fontId="7" fillId="4" borderId="10" xfId="0" applyNumberFormat="1" applyFont="1" applyFill="1" applyBorder="1" applyAlignment="1" applyProtection="1">
      <alignment horizontal="left" vertical="center"/>
    </xf>
    <xf numFmtId="0" fontId="7" fillId="4" borderId="12" xfId="0" applyNumberFormat="1" applyFont="1" applyFill="1" applyBorder="1" applyAlignment="1" applyProtection="1">
      <alignment vertical="center"/>
    </xf>
    <xf numFmtId="0" fontId="7" fillId="4" borderId="13" xfId="0" applyNumberFormat="1" applyFont="1" applyFill="1" applyBorder="1" applyAlignment="1" applyProtection="1">
      <alignment vertical="center"/>
    </xf>
    <xf numFmtId="0" fontId="11" fillId="4" borderId="11" xfId="0" applyNumberFormat="1" applyFont="1" applyFill="1" applyBorder="1" applyAlignment="1" applyProtection="1">
      <alignment horizontal="center" vertical="center"/>
    </xf>
    <xf numFmtId="0" fontId="7" fillId="4" borderId="13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4" borderId="14" xfId="0" applyNumberFormat="1" applyFont="1" applyFill="1" applyBorder="1" applyAlignment="1" applyProtection="1">
      <alignment vertical="center"/>
    </xf>
    <xf numFmtId="0" fontId="11" fillId="4" borderId="1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top"/>
    </xf>
    <xf numFmtId="0" fontId="1" fillId="0" borderId="0" xfId="0" applyFont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top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65" fontId="11" fillId="0" borderId="14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3" fontId="11" fillId="4" borderId="11" xfId="0" applyNumberFormat="1" applyFont="1" applyFill="1" applyBorder="1" applyAlignment="1" applyProtection="1">
      <alignment horizontal="center" vertical="center"/>
    </xf>
    <xf numFmtId="3" fontId="7" fillId="4" borderId="13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vertical="center" wrapText="1"/>
    </xf>
    <xf numFmtId="3" fontId="11" fillId="4" borderId="14" xfId="0" applyNumberFormat="1" applyFont="1" applyFill="1" applyBorder="1" applyAlignment="1" applyProtection="1">
      <alignment horizontal="center" vertical="center"/>
    </xf>
    <xf numFmtId="0" fontId="11" fillId="6" borderId="8" xfId="0" applyNumberFormat="1" applyFont="1" applyFill="1" applyBorder="1" applyAlignment="1" applyProtection="1">
      <alignment horizontal="center" vertical="center"/>
    </xf>
    <xf numFmtId="0" fontId="11" fillId="6" borderId="11" xfId="0" applyNumberFormat="1" applyFont="1" applyFill="1" applyBorder="1" applyAlignment="1" applyProtection="1">
      <alignment vertical="center"/>
    </xf>
    <xf numFmtId="0" fontId="11" fillId="6" borderId="14" xfId="0" applyNumberFormat="1" applyFont="1" applyFill="1" applyBorder="1" applyAlignment="1" applyProtection="1">
      <alignment vertical="center"/>
    </xf>
    <xf numFmtId="0" fontId="11" fillId="6" borderId="14" xfId="0" applyNumberFormat="1" applyFont="1" applyFill="1" applyBorder="1" applyAlignment="1" applyProtection="1">
      <alignment horizontal="center" vertical="center"/>
    </xf>
    <xf numFmtId="165" fontId="11" fillId="6" borderId="14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0" fillId="5" borderId="1" xfId="0" applyFill="1" applyBorder="1"/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4" fontId="2" fillId="3" borderId="1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2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6" fillId="0" borderId="4" xfId="0" applyFont="1" applyFill="1" applyBorder="1"/>
    <xf numFmtId="0" fontId="6" fillId="0" borderId="6" xfId="0" applyFont="1" applyFill="1" applyBorder="1"/>
    <xf numFmtId="0" fontId="6" fillId="0" borderId="2" xfId="0" applyFont="1" applyFill="1" applyBorder="1"/>
    <xf numFmtId="0" fontId="6" fillId="0" borderId="10" xfId="0" applyFont="1" applyFill="1" applyBorder="1"/>
    <xf numFmtId="0" fontId="6" fillId="0" borderId="4" xfId="0" applyFont="1" applyBorder="1" applyAlignment="1">
      <alignment vertical="center"/>
    </xf>
    <xf numFmtId="0" fontId="14" fillId="2" borderId="9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0" fillId="3" borderId="0" xfId="0" applyFill="1"/>
    <xf numFmtId="0" fontId="6" fillId="3" borderId="1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8" fillId="3" borderId="1" xfId="0" applyNumberFormat="1" applyFont="1" applyFill="1" applyBorder="1" applyAlignment="1" applyProtection="1">
      <alignment horizontal="center" vertical="top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7" borderId="1" xfId="0" applyFill="1" applyBorder="1"/>
    <xf numFmtId="0" fontId="0" fillId="8" borderId="1" xfId="0" applyFill="1" applyBorder="1"/>
    <xf numFmtId="0" fontId="6" fillId="8" borderId="1" xfId="0" applyFont="1" applyFill="1" applyBorder="1"/>
    <xf numFmtId="0" fontId="0" fillId="8" borderId="1" xfId="0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ální" xfId="0" builtinId="0"/>
  </cellStyles>
  <dxfs count="73"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1FFC1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="90" zoomScaleNormal="90" workbookViewId="0">
      <pane ySplit="1" topLeftCell="A71" activePane="bottomLeft" state="frozenSplit"/>
      <selection pane="bottomLeft" activeCell="H5" sqref="H5"/>
    </sheetView>
  </sheetViews>
  <sheetFormatPr defaultRowHeight="15" x14ac:dyDescent="0.25"/>
  <cols>
    <col min="1" max="1" width="14.5703125" style="49" customWidth="1"/>
    <col min="2" max="2" width="13.7109375" style="49" bestFit="1" customWidth="1"/>
    <col min="3" max="3" width="66.7109375" style="49" bestFit="1" customWidth="1"/>
    <col min="4" max="4" width="34" style="62" bestFit="1" customWidth="1"/>
    <col min="5" max="5" width="32.85546875" style="62" bestFit="1" customWidth="1"/>
  </cols>
  <sheetData>
    <row r="1" spans="1:5" ht="26.25" x14ac:dyDescent="0.25">
      <c r="A1" s="47" t="s">
        <v>624</v>
      </c>
      <c r="B1" s="48"/>
      <c r="C1" s="48"/>
    </row>
    <row r="2" spans="1:5" x14ac:dyDescent="0.25">
      <c r="A2" s="50"/>
      <c r="B2" s="48"/>
      <c r="C2" s="48"/>
    </row>
    <row r="3" spans="1:5" ht="26.1" customHeight="1" x14ac:dyDescent="0.25">
      <c r="A3" s="63" t="s">
        <v>625</v>
      </c>
      <c r="B3" s="64" t="s">
        <v>626</v>
      </c>
      <c r="C3" s="65"/>
      <c r="D3" s="82" t="s">
        <v>732</v>
      </c>
      <c r="E3" s="82" t="s">
        <v>904</v>
      </c>
    </row>
    <row r="4" spans="1:5" x14ac:dyDescent="0.25">
      <c r="A4" s="51">
        <v>1</v>
      </c>
      <c r="B4" s="52" t="s">
        <v>627</v>
      </c>
      <c r="C4" s="52" t="s">
        <v>628</v>
      </c>
      <c r="D4" s="51">
        <v>3</v>
      </c>
      <c r="E4" s="85">
        <f>'ZTI SO 001'!J23</f>
        <v>0</v>
      </c>
    </row>
    <row r="5" spans="1:5" x14ac:dyDescent="0.25">
      <c r="A5" s="51">
        <v>1</v>
      </c>
      <c r="B5" s="52" t="s">
        <v>629</v>
      </c>
      <c r="C5" s="52" t="s">
        <v>630</v>
      </c>
      <c r="D5" s="51">
        <v>4</v>
      </c>
      <c r="E5" s="85">
        <f>'Plynovod SO 001'!J25</f>
        <v>0</v>
      </c>
    </row>
    <row r="6" spans="1:5" x14ac:dyDescent="0.25">
      <c r="A6" s="51">
        <v>1</v>
      </c>
      <c r="B6" s="52" t="s">
        <v>631</v>
      </c>
      <c r="C6" s="52" t="s">
        <v>632</v>
      </c>
      <c r="D6" s="51">
        <v>5</v>
      </c>
      <c r="E6" s="85">
        <f>'Rozvod tepla a chladu SO 001'!J31</f>
        <v>0</v>
      </c>
    </row>
    <row r="7" spans="1:5" x14ac:dyDescent="0.25">
      <c r="A7" s="51">
        <v>1</v>
      </c>
      <c r="B7" s="53" t="s">
        <v>633</v>
      </c>
      <c r="C7" s="53" t="s">
        <v>634</v>
      </c>
      <c r="D7" s="58">
        <v>6</v>
      </c>
      <c r="E7" s="86">
        <f>'Rozvod lab.plynů SO 001'!K41</f>
        <v>0</v>
      </c>
    </row>
    <row r="8" spans="1:5" x14ac:dyDescent="0.25">
      <c r="A8" s="51">
        <v>1</v>
      </c>
      <c r="B8" s="53" t="s">
        <v>635</v>
      </c>
      <c r="C8" s="53" t="s">
        <v>636</v>
      </c>
      <c r="D8" s="58">
        <v>7</v>
      </c>
      <c r="E8" s="86">
        <f>'Rozvod dH2O SO 001'!J8</f>
        <v>0</v>
      </c>
    </row>
    <row r="9" spans="1:5" x14ac:dyDescent="0.25">
      <c r="A9" s="51">
        <v>1</v>
      </c>
      <c r="B9" s="53" t="s">
        <v>639</v>
      </c>
      <c r="C9" s="53" t="s">
        <v>640</v>
      </c>
      <c r="D9" s="58">
        <v>8</v>
      </c>
      <c r="E9" s="86">
        <f>' Vzduchotechnika SO 001'!J90</f>
        <v>0</v>
      </c>
    </row>
    <row r="10" spans="1:5" x14ac:dyDescent="0.25">
      <c r="A10" s="51">
        <v>1</v>
      </c>
      <c r="B10" s="52" t="s">
        <v>641</v>
      </c>
      <c r="C10" s="52" t="s">
        <v>642</v>
      </c>
      <c r="D10" s="51">
        <v>12</v>
      </c>
      <c r="E10" s="85">
        <f>'Elektroinstalace SO 001'!J21</f>
        <v>0</v>
      </c>
    </row>
    <row r="11" spans="1:5" x14ac:dyDescent="0.25">
      <c r="A11" s="51">
        <v>1</v>
      </c>
      <c r="B11" s="52" t="s">
        <v>643</v>
      </c>
      <c r="C11" s="52" t="s">
        <v>644</v>
      </c>
      <c r="D11" s="51">
        <v>13</v>
      </c>
      <c r="E11" s="85">
        <f>'Hromosvody SO 001'!J9</f>
        <v>0</v>
      </c>
    </row>
    <row r="12" spans="1:5" x14ac:dyDescent="0.25">
      <c r="A12" s="51">
        <v>1</v>
      </c>
      <c r="B12" s="52" t="s">
        <v>645</v>
      </c>
      <c r="C12" s="52" t="s">
        <v>646</v>
      </c>
      <c r="D12" s="51">
        <v>13</v>
      </c>
      <c r="E12" s="85">
        <f>'Trafostanice SO 001'!J11</f>
        <v>0</v>
      </c>
    </row>
    <row r="13" spans="1:5" x14ac:dyDescent="0.25">
      <c r="A13" s="51">
        <v>1</v>
      </c>
      <c r="B13" s="53" t="s">
        <v>647</v>
      </c>
      <c r="C13" s="53" t="s">
        <v>648</v>
      </c>
      <c r="D13" s="58">
        <v>13</v>
      </c>
      <c r="E13" s="86">
        <f>' Technologické chlazení SO 001'!J19</f>
        <v>0</v>
      </c>
    </row>
    <row r="14" spans="1:5" x14ac:dyDescent="0.25">
      <c r="A14" s="51">
        <v>1</v>
      </c>
      <c r="B14" s="52" t="s">
        <v>649</v>
      </c>
      <c r="C14" s="52" t="s">
        <v>650</v>
      </c>
      <c r="D14" s="51">
        <v>14</v>
      </c>
      <c r="E14" s="85">
        <f>'EZS SO 001'!J12</f>
        <v>0</v>
      </c>
    </row>
    <row r="15" spans="1:5" x14ac:dyDescent="0.25">
      <c r="A15" s="51">
        <v>1</v>
      </c>
      <c r="B15" s="52" t="s">
        <v>651</v>
      </c>
      <c r="C15" s="52" t="s">
        <v>652</v>
      </c>
      <c r="D15" s="58">
        <v>14</v>
      </c>
      <c r="E15" s="85">
        <f>'EPS SO 001'!J7</f>
        <v>0</v>
      </c>
    </row>
    <row r="16" spans="1:5" x14ac:dyDescent="0.25">
      <c r="A16" s="51">
        <v>1</v>
      </c>
      <c r="B16" s="52" t="s">
        <v>653</v>
      </c>
      <c r="C16" s="52" t="s">
        <v>654</v>
      </c>
      <c r="D16" s="51">
        <v>14</v>
      </c>
      <c r="E16" s="85">
        <f>'Měření a Regulace SO 001'!J98</f>
        <v>0</v>
      </c>
    </row>
    <row r="17" spans="1:5" x14ac:dyDescent="0.25">
      <c r="A17" s="54">
        <v>1</v>
      </c>
      <c r="B17" s="55" t="s">
        <v>655</v>
      </c>
      <c r="C17" s="55" t="s">
        <v>656</v>
      </c>
      <c r="D17" s="58">
        <v>17</v>
      </c>
      <c r="E17" s="87">
        <f>'Monitoring teplot SO 001'!J55</f>
        <v>0</v>
      </c>
    </row>
    <row r="18" spans="1:5" ht="15.75" thickBot="1" x14ac:dyDescent="0.3">
      <c r="A18" s="54">
        <v>1</v>
      </c>
      <c r="B18" s="55" t="s">
        <v>657</v>
      </c>
      <c r="C18" s="55" t="s">
        <v>658</v>
      </c>
      <c r="D18" s="51">
        <v>34</v>
      </c>
      <c r="E18" s="87">
        <f>'Výtahy SO 001'!J29</f>
        <v>0</v>
      </c>
    </row>
    <row r="19" spans="1:5" ht="16.5" thickBot="1" x14ac:dyDescent="0.3">
      <c r="A19" s="66">
        <f>SUM(A4:A18)</f>
        <v>15</v>
      </c>
      <c r="B19" s="67" t="s">
        <v>754</v>
      </c>
      <c r="C19" s="67"/>
      <c r="D19" s="71"/>
      <c r="E19" s="88">
        <f>SUM(E8:E18)</f>
        <v>0</v>
      </c>
    </row>
    <row r="20" spans="1:5" ht="26.1" customHeight="1" x14ac:dyDescent="0.25">
      <c r="A20" s="68" t="s">
        <v>659</v>
      </c>
      <c r="B20" s="69" t="s">
        <v>660</v>
      </c>
      <c r="C20" s="70"/>
      <c r="D20" s="72"/>
      <c r="E20" s="89"/>
    </row>
    <row r="21" spans="1:5" x14ac:dyDescent="0.25">
      <c r="A21" s="51">
        <v>1</v>
      </c>
      <c r="B21" s="52" t="s">
        <v>661</v>
      </c>
      <c r="C21" s="52" t="s">
        <v>628</v>
      </c>
      <c r="D21" s="51">
        <f t="shared" ref="D21:D28" si="0">D4</f>
        <v>3</v>
      </c>
      <c r="E21" s="85">
        <f>'ZTI SO 002'!J24</f>
        <v>0</v>
      </c>
    </row>
    <row r="22" spans="1:5" x14ac:dyDescent="0.25">
      <c r="A22" s="51">
        <v>1</v>
      </c>
      <c r="B22" s="52" t="s">
        <v>662</v>
      </c>
      <c r="C22" s="52" t="s">
        <v>630</v>
      </c>
      <c r="D22" s="51">
        <f t="shared" si="0"/>
        <v>4</v>
      </c>
      <c r="E22" s="85">
        <f>'Plynovod SO 002'!J25</f>
        <v>0</v>
      </c>
    </row>
    <row r="23" spans="1:5" x14ac:dyDescent="0.25">
      <c r="A23" s="51">
        <v>1</v>
      </c>
      <c r="B23" s="52" t="s">
        <v>663</v>
      </c>
      <c r="C23" s="52" t="s">
        <v>632</v>
      </c>
      <c r="D23" s="51">
        <f t="shared" si="0"/>
        <v>5</v>
      </c>
      <c r="E23" s="85">
        <f>'Rozvod tepla a chladu SO 002'!J31</f>
        <v>0</v>
      </c>
    </row>
    <row r="24" spans="1:5" x14ac:dyDescent="0.25">
      <c r="A24" s="51">
        <v>1</v>
      </c>
      <c r="B24" s="53" t="s">
        <v>664</v>
      </c>
      <c r="C24" s="53" t="s">
        <v>634</v>
      </c>
      <c r="D24" s="58">
        <f t="shared" si="0"/>
        <v>6</v>
      </c>
      <c r="E24" s="86">
        <f>'Rozvod lab.plynů SO 002'!K38</f>
        <v>0</v>
      </c>
    </row>
    <row r="25" spans="1:5" x14ac:dyDescent="0.25">
      <c r="A25" s="51">
        <v>1</v>
      </c>
      <c r="B25" s="53" t="s">
        <v>665</v>
      </c>
      <c r="C25" s="53" t="s">
        <v>636</v>
      </c>
      <c r="D25" s="58">
        <f t="shared" si="0"/>
        <v>7</v>
      </c>
      <c r="E25" s="86">
        <f>'Rozvod dH2O SO 002'!J9</f>
        <v>0</v>
      </c>
    </row>
    <row r="26" spans="1:5" x14ac:dyDescent="0.25">
      <c r="A26" s="51">
        <v>1</v>
      </c>
      <c r="B26" s="53" t="s">
        <v>666</v>
      </c>
      <c r="C26" s="53" t="s">
        <v>640</v>
      </c>
      <c r="D26" s="58">
        <f t="shared" si="0"/>
        <v>8</v>
      </c>
      <c r="E26" s="86">
        <f>' Vzduchotechnika SO 002'!J89</f>
        <v>0</v>
      </c>
    </row>
    <row r="27" spans="1:5" x14ac:dyDescent="0.25">
      <c r="A27" s="51">
        <v>1</v>
      </c>
      <c r="B27" s="52" t="s">
        <v>667</v>
      </c>
      <c r="C27" s="52" t="s">
        <v>642</v>
      </c>
      <c r="D27" s="51">
        <f t="shared" si="0"/>
        <v>12</v>
      </c>
      <c r="E27" s="85">
        <f>'Elektroinstalace SO 002'!J21</f>
        <v>0</v>
      </c>
    </row>
    <row r="28" spans="1:5" x14ac:dyDescent="0.25">
      <c r="A28" s="51">
        <v>1</v>
      </c>
      <c r="B28" s="52" t="s">
        <v>668</v>
      </c>
      <c r="C28" s="52" t="s">
        <v>644</v>
      </c>
      <c r="D28" s="51">
        <f t="shared" si="0"/>
        <v>13</v>
      </c>
      <c r="E28" s="85">
        <f>'Hromosvody SO 002'!J9</f>
        <v>0</v>
      </c>
    </row>
    <row r="29" spans="1:5" x14ac:dyDescent="0.25">
      <c r="A29" s="51">
        <v>1</v>
      </c>
      <c r="B29" s="52" t="s">
        <v>897</v>
      </c>
      <c r="C29" s="52" t="s">
        <v>650</v>
      </c>
      <c r="D29" s="51">
        <v>14</v>
      </c>
      <c r="E29" s="85">
        <f>'Hromosvody SO 002'!J10</f>
        <v>0</v>
      </c>
    </row>
    <row r="30" spans="1:5" x14ac:dyDescent="0.25">
      <c r="A30" s="51">
        <v>1</v>
      </c>
      <c r="B30" s="52" t="s">
        <v>899</v>
      </c>
      <c r="C30" s="52" t="s">
        <v>652</v>
      </c>
      <c r="D30" s="58">
        <v>14</v>
      </c>
      <c r="E30" s="85">
        <f>'Hromosvody SO 002'!J11</f>
        <v>0</v>
      </c>
    </row>
    <row r="31" spans="1:5" x14ac:dyDescent="0.25">
      <c r="A31" s="51">
        <v>1</v>
      </c>
      <c r="B31" s="52" t="s">
        <v>669</v>
      </c>
      <c r="C31" s="52" t="s">
        <v>654</v>
      </c>
      <c r="D31" s="51">
        <v>14</v>
      </c>
      <c r="E31" s="85">
        <f>'Měření a Regulace SO 002'!J107</f>
        <v>0</v>
      </c>
    </row>
    <row r="32" spans="1:5" x14ac:dyDescent="0.25">
      <c r="A32" s="54">
        <v>1</v>
      </c>
      <c r="B32" s="55" t="s">
        <v>901</v>
      </c>
      <c r="C32" s="55" t="s">
        <v>656</v>
      </c>
      <c r="D32" s="58">
        <v>17</v>
      </c>
      <c r="E32" s="85">
        <f>'Měření a Regulace SO 002'!J108</f>
        <v>0</v>
      </c>
    </row>
    <row r="33" spans="1:5" ht="15.75" thickBot="1" x14ac:dyDescent="0.3">
      <c r="A33" s="54">
        <v>1</v>
      </c>
      <c r="B33" s="55" t="s">
        <v>670</v>
      </c>
      <c r="C33" s="55" t="s">
        <v>658</v>
      </c>
      <c r="D33" s="54">
        <v>34</v>
      </c>
      <c r="E33" s="87">
        <f>'Výtahy SO 002'!J29</f>
        <v>0</v>
      </c>
    </row>
    <row r="34" spans="1:5" ht="16.5" thickBot="1" x14ac:dyDescent="0.3">
      <c r="A34" s="66">
        <f>SUM(A21:A33)</f>
        <v>13</v>
      </c>
      <c r="B34" s="67" t="s">
        <v>755</v>
      </c>
      <c r="C34" s="67"/>
      <c r="D34" s="71"/>
      <c r="E34" s="88">
        <f>SUM(E21:E33)</f>
        <v>0</v>
      </c>
    </row>
    <row r="35" spans="1:5" ht="26.1" customHeight="1" x14ac:dyDescent="0.25">
      <c r="A35" s="68" t="s">
        <v>671</v>
      </c>
      <c r="B35" s="69" t="s">
        <v>672</v>
      </c>
      <c r="C35" s="70"/>
      <c r="D35" s="72"/>
      <c r="E35" s="89"/>
    </row>
    <row r="36" spans="1:5" x14ac:dyDescent="0.25">
      <c r="A36" s="51">
        <v>1</v>
      </c>
      <c r="B36" s="52" t="s">
        <v>673</v>
      </c>
      <c r="C36" s="52" t="s">
        <v>628</v>
      </c>
      <c r="D36" s="51">
        <f>D4</f>
        <v>3</v>
      </c>
      <c r="E36" s="85">
        <f>'ZTI SO 005'!J25</f>
        <v>0</v>
      </c>
    </row>
    <row r="37" spans="1:5" x14ac:dyDescent="0.25">
      <c r="A37" s="51">
        <v>1</v>
      </c>
      <c r="B37" s="52" t="s">
        <v>674</v>
      </c>
      <c r="C37" s="52" t="s">
        <v>630</v>
      </c>
      <c r="D37" s="51">
        <f>D5</f>
        <v>4</v>
      </c>
      <c r="E37" s="85">
        <f>'Plynovod SO 005'!J26</f>
        <v>0</v>
      </c>
    </row>
    <row r="38" spans="1:5" x14ac:dyDescent="0.25">
      <c r="A38" s="51">
        <v>1</v>
      </c>
      <c r="B38" s="52" t="s">
        <v>675</v>
      </c>
      <c r="C38" s="52" t="s">
        <v>632</v>
      </c>
      <c r="D38" s="51">
        <f>D6</f>
        <v>5</v>
      </c>
      <c r="E38" s="85">
        <f>'Rozvod tepla a chladu SO 005'!J33</f>
        <v>0</v>
      </c>
    </row>
    <row r="39" spans="1:5" x14ac:dyDescent="0.25">
      <c r="A39" s="51">
        <v>1</v>
      </c>
      <c r="B39" s="53" t="s">
        <v>676</v>
      </c>
      <c r="C39" s="53" t="s">
        <v>677</v>
      </c>
      <c r="D39" s="58">
        <v>19</v>
      </c>
      <c r="E39" s="86">
        <f>'Centrální zdroje tepla SO 005'!J19</f>
        <v>0</v>
      </c>
    </row>
    <row r="40" spans="1:5" x14ac:dyDescent="0.25">
      <c r="A40" s="51">
        <v>1</v>
      </c>
      <c r="B40" s="53" t="s">
        <v>678</v>
      </c>
      <c r="C40" s="53" t="s">
        <v>679</v>
      </c>
      <c r="D40" s="58">
        <v>20</v>
      </c>
      <c r="E40" s="86">
        <f>'Parní kotelna SO 005'!J22</f>
        <v>0</v>
      </c>
    </row>
    <row r="41" spans="1:5" x14ac:dyDescent="0.25">
      <c r="A41" s="51">
        <v>1</v>
      </c>
      <c r="B41" s="53" t="s">
        <v>680</v>
      </c>
      <c r="C41" s="53" t="s">
        <v>681</v>
      </c>
      <c r="D41" s="58">
        <v>21</v>
      </c>
      <c r="E41" s="86">
        <f>'Centrální zdroj chladu SO 005'!J90</f>
        <v>0</v>
      </c>
    </row>
    <row r="42" spans="1:5" x14ac:dyDescent="0.25">
      <c r="A42" s="51">
        <v>1</v>
      </c>
      <c r="B42" s="52" t="s">
        <v>682</v>
      </c>
      <c r="C42" s="52" t="s">
        <v>637</v>
      </c>
      <c r="D42" s="51">
        <v>25</v>
      </c>
      <c r="E42" s="85">
        <f>'Strojovna a rozvody vakua SO 05'!J8</f>
        <v>0</v>
      </c>
    </row>
    <row r="43" spans="1:5" x14ac:dyDescent="0.25">
      <c r="A43" s="51">
        <v>1</v>
      </c>
      <c r="B43" s="52" t="s">
        <v>683</v>
      </c>
      <c r="C43" s="52" t="s">
        <v>638</v>
      </c>
      <c r="D43" s="51">
        <v>25</v>
      </c>
      <c r="E43" s="85">
        <f>'Stroj. rozvody tl.vzduchu SO 05'!J13</f>
        <v>0</v>
      </c>
    </row>
    <row r="44" spans="1:5" x14ac:dyDescent="0.25">
      <c r="A44" s="51">
        <v>1</v>
      </c>
      <c r="B44" s="52" t="s">
        <v>684</v>
      </c>
      <c r="C44" s="52" t="s">
        <v>685</v>
      </c>
      <c r="D44" s="51">
        <v>26</v>
      </c>
      <c r="E44" s="85">
        <f>Kogenerace!M15</f>
        <v>0</v>
      </c>
    </row>
    <row r="45" spans="1:5" x14ac:dyDescent="0.25">
      <c r="A45" s="51">
        <v>1</v>
      </c>
      <c r="B45" s="53" t="s">
        <v>686</v>
      </c>
      <c r="C45" s="53" t="s">
        <v>640</v>
      </c>
      <c r="D45" s="58">
        <f>D9</f>
        <v>8</v>
      </c>
      <c r="E45" s="86">
        <f>' Vzduchotechnika SO 005'!J42</f>
        <v>0</v>
      </c>
    </row>
    <row r="46" spans="1:5" x14ac:dyDescent="0.25">
      <c r="A46" s="51">
        <v>1</v>
      </c>
      <c r="B46" s="51" t="s">
        <v>687</v>
      </c>
      <c r="C46" s="52" t="s">
        <v>642</v>
      </c>
      <c r="D46" s="51">
        <f>D10</f>
        <v>12</v>
      </c>
      <c r="E46" s="85">
        <f>'Elektroinstalace SO 005'!J21</f>
        <v>0</v>
      </c>
    </row>
    <row r="47" spans="1:5" x14ac:dyDescent="0.25">
      <c r="A47" s="51">
        <v>1</v>
      </c>
      <c r="B47" s="51" t="s">
        <v>688</v>
      </c>
      <c r="C47" s="52" t="s">
        <v>644</v>
      </c>
      <c r="D47" s="51">
        <f>D11</f>
        <v>13</v>
      </c>
      <c r="E47" s="85">
        <f>'Hromosvody SO 005'!J9</f>
        <v>0</v>
      </c>
    </row>
    <row r="48" spans="1:5" x14ac:dyDescent="0.25">
      <c r="A48" s="51">
        <v>1</v>
      </c>
      <c r="B48" s="52" t="s">
        <v>689</v>
      </c>
      <c r="C48" s="52" t="s">
        <v>690</v>
      </c>
      <c r="D48" s="51">
        <v>28</v>
      </c>
      <c r="E48" s="85">
        <f>'Náhradní zdroj'!K46</f>
        <v>0</v>
      </c>
    </row>
    <row r="49" spans="1:5" x14ac:dyDescent="0.25">
      <c r="A49" s="51">
        <v>1</v>
      </c>
      <c r="B49" s="51" t="s">
        <v>691</v>
      </c>
      <c r="C49" s="52" t="s">
        <v>646</v>
      </c>
      <c r="D49" s="51">
        <f>D12</f>
        <v>13</v>
      </c>
      <c r="E49" s="85">
        <f>'Trafostanice SO 005'!J11</f>
        <v>0</v>
      </c>
    </row>
    <row r="50" spans="1:5" x14ac:dyDescent="0.25">
      <c r="A50" s="51">
        <v>1</v>
      </c>
      <c r="B50" s="52" t="s">
        <v>692</v>
      </c>
      <c r="C50" s="52" t="s">
        <v>902</v>
      </c>
      <c r="D50" s="51">
        <v>18</v>
      </c>
      <c r="E50" s="85">
        <f>'Slaboproud.rozvody SO 005'!J31</f>
        <v>0</v>
      </c>
    </row>
    <row r="51" spans="1:5" x14ac:dyDescent="0.25">
      <c r="A51" s="51">
        <v>1</v>
      </c>
      <c r="B51" s="52" t="s">
        <v>898</v>
      </c>
      <c r="C51" s="52" t="s">
        <v>650</v>
      </c>
      <c r="D51" s="51">
        <v>14</v>
      </c>
      <c r="E51" s="85">
        <f>'Slaboproud.rozvody SO 005'!J32</f>
        <v>0</v>
      </c>
    </row>
    <row r="52" spans="1:5" x14ac:dyDescent="0.25">
      <c r="A52" s="51">
        <v>1</v>
      </c>
      <c r="B52" s="52" t="s">
        <v>900</v>
      </c>
      <c r="C52" s="52" t="s">
        <v>652</v>
      </c>
      <c r="D52" s="58">
        <v>14</v>
      </c>
      <c r="E52" s="85">
        <f>'Slaboproud.rozvody SO 005'!J33</f>
        <v>0</v>
      </c>
    </row>
    <row r="53" spans="1:5" ht="15.75" thickBot="1" x14ac:dyDescent="0.3">
      <c r="A53" s="51">
        <v>1</v>
      </c>
      <c r="B53" s="52" t="s">
        <v>693</v>
      </c>
      <c r="C53" s="52" t="s">
        <v>654</v>
      </c>
      <c r="D53" s="51">
        <v>16</v>
      </c>
      <c r="E53" s="85">
        <f>'Měření a Regulace SO 005'!J91</f>
        <v>0</v>
      </c>
    </row>
    <row r="54" spans="1:5" ht="16.5" thickBot="1" x14ac:dyDescent="0.3">
      <c r="A54" s="66">
        <f>SUM(A36:A53)</f>
        <v>18</v>
      </c>
      <c r="B54" s="67" t="s">
        <v>756</v>
      </c>
      <c r="C54" s="67"/>
      <c r="D54" s="71"/>
      <c r="E54" s="88">
        <f>SUM(E36:E53)</f>
        <v>0</v>
      </c>
    </row>
    <row r="55" spans="1:5" ht="26.1" customHeight="1" x14ac:dyDescent="0.25">
      <c r="A55" s="68" t="s">
        <v>694</v>
      </c>
      <c r="B55" s="69" t="s">
        <v>695</v>
      </c>
      <c r="C55" s="70"/>
      <c r="D55" s="72"/>
      <c r="E55" s="89"/>
    </row>
    <row r="56" spans="1:5" x14ac:dyDescent="0.25">
      <c r="A56" s="51">
        <v>1</v>
      </c>
      <c r="B56" s="51" t="s">
        <v>696</v>
      </c>
      <c r="C56" s="52" t="s">
        <v>697</v>
      </c>
      <c r="D56" s="51">
        <v>30</v>
      </c>
      <c r="E56" s="85">
        <f>'Vodovod areálový'!J11</f>
        <v>0</v>
      </c>
    </row>
    <row r="57" spans="1:5" x14ac:dyDescent="0.25">
      <c r="A57" s="51">
        <v>1</v>
      </c>
      <c r="B57" s="51" t="s">
        <v>698</v>
      </c>
      <c r="C57" s="52" t="s">
        <v>699</v>
      </c>
      <c r="D57" s="51">
        <v>30</v>
      </c>
      <c r="E57" s="85">
        <f>'Kanalizace dešťová-střecha'!J12</f>
        <v>0</v>
      </c>
    </row>
    <row r="58" spans="1:5" x14ac:dyDescent="0.25">
      <c r="A58" s="51">
        <v>1</v>
      </c>
      <c r="B58" s="58" t="s">
        <v>700</v>
      </c>
      <c r="C58" s="53" t="s">
        <v>701</v>
      </c>
      <c r="D58" s="58">
        <v>30</v>
      </c>
      <c r="E58" s="86">
        <f>'Kanalizace dešťová-komunikace'!J21</f>
        <v>0</v>
      </c>
    </row>
    <row r="59" spans="1:5" x14ac:dyDescent="0.25">
      <c r="A59" s="51">
        <v>1</v>
      </c>
      <c r="B59" s="58" t="s">
        <v>702</v>
      </c>
      <c r="C59" s="53" t="s">
        <v>703</v>
      </c>
      <c r="D59" s="58">
        <v>31</v>
      </c>
      <c r="E59" s="86">
        <f>'Odlučovač ropných látek'!J19</f>
        <v>0</v>
      </c>
    </row>
    <row r="60" spans="1:5" x14ac:dyDescent="0.25">
      <c r="A60" s="51">
        <v>1</v>
      </c>
      <c r="B60" s="51" t="s">
        <v>704</v>
      </c>
      <c r="C60" s="52" t="s">
        <v>705</v>
      </c>
      <c r="D60" s="51">
        <v>31</v>
      </c>
      <c r="E60" s="85">
        <f>'Kanalizace splašková-areál'!J13</f>
        <v>0</v>
      </c>
    </row>
    <row r="61" spans="1:5" x14ac:dyDescent="0.25">
      <c r="A61" s="51">
        <v>1</v>
      </c>
      <c r="B61" s="51" t="s">
        <v>706</v>
      </c>
      <c r="C61" s="52" t="s">
        <v>707</v>
      </c>
      <c r="D61" s="51">
        <v>31</v>
      </c>
      <c r="E61" s="85">
        <f>'Lapák tuku'!J18</f>
        <v>0</v>
      </c>
    </row>
    <row r="62" spans="1:5" x14ac:dyDescent="0.25">
      <c r="A62" s="51">
        <v>1</v>
      </c>
      <c r="B62" s="51" t="s">
        <v>708</v>
      </c>
      <c r="C62" s="52" t="s">
        <v>709</v>
      </c>
      <c r="D62" s="51">
        <v>32</v>
      </c>
      <c r="E62" s="85">
        <f>'STL rozvod'!J22</f>
        <v>0</v>
      </c>
    </row>
    <row r="63" spans="1:5" x14ac:dyDescent="0.25">
      <c r="A63" s="51">
        <v>1</v>
      </c>
      <c r="B63" s="58" t="s">
        <v>710</v>
      </c>
      <c r="C63" s="53" t="s">
        <v>711</v>
      </c>
      <c r="D63" s="58">
        <v>32</v>
      </c>
      <c r="E63" s="86">
        <f>'Regulační stanice plynu'!J27</f>
        <v>0</v>
      </c>
    </row>
    <row r="64" spans="1:5" x14ac:dyDescent="0.25">
      <c r="A64" s="51">
        <v>1</v>
      </c>
      <c r="B64" s="51" t="s">
        <v>712</v>
      </c>
      <c r="C64" s="52" t="s">
        <v>713</v>
      </c>
      <c r="D64" s="51">
        <v>33</v>
      </c>
      <c r="E64" s="85">
        <f>'Přípojka VTL'!J20</f>
        <v>0</v>
      </c>
    </row>
    <row r="65" spans="1:5" x14ac:dyDescent="0.25">
      <c r="A65" s="51">
        <v>1</v>
      </c>
      <c r="B65" s="51" t="s">
        <v>714</v>
      </c>
      <c r="C65" s="52" t="s">
        <v>715</v>
      </c>
      <c r="D65" s="51">
        <v>33</v>
      </c>
      <c r="E65" s="85">
        <f>'Přípojka VN SO 400'!J8</f>
        <v>0</v>
      </c>
    </row>
    <row r="66" spans="1:5" x14ac:dyDescent="0.25">
      <c r="A66" s="51">
        <v>1</v>
      </c>
      <c r="B66" s="51" t="s">
        <v>716</v>
      </c>
      <c r="C66" s="52" t="s">
        <v>717</v>
      </c>
      <c r="D66" s="51">
        <v>34</v>
      </c>
      <c r="E66" s="85">
        <f>'Kabelové rozvody SO 401'!J11</f>
        <v>0</v>
      </c>
    </row>
    <row r="67" spans="1:5" x14ac:dyDescent="0.25">
      <c r="A67" s="51">
        <v>1</v>
      </c>
      <c r="B67" s="51" t="s">
        <v>718</v>
      </c>
      <c r="C67" s="52" t="s">
        <v>719</v>
      </c>
      <c r="D67" s="51">
        <v>34</v>
      </c>
      <c r="E67" s="85">
        <f>'Kabelové rozvody SO 402'!J11</f>
        <v>0</v>
      </c>
    </row>
    <row r="68" spans="1:5" x14ac:dyDescent="0.25">
      <c r="A68" s="51">
        <v>1</v>
      </c>
      <c r="B68" s="51" t="s">
        <v>720</v>
      </c>
      <c r="C68" s="52" t="s">
        <v>721</v>
      </c>
      <c r="D68" s="51">
        <v>34</v>
      </c>
      <c r="E68" s="85">
        <f>'Venkovní osvětlení SO 403'!J11</f>
        <v>0</v>
      </c>
    </row>
    <row r="69" spans="1:5" ht="15.75" thickBot="1" x14ac:dyDescent="0.3">
      <c r="A69" s="51">
        <v>1</v>
      </c>
      <c r="B69" s="51" t="s">
        <v>722</v>
      </c>
      <c r="C69" s="52" t="s">
        <v>723</v>
      </c>
      <c r="D69" s="51">
        <v>34</v>
      </c>
      <c r="E69" s="85">
        <f>'Distribuční TS SO 404'!J8</f>
        <v>0</v>
      </c>
    </row>
    <row r="70" spans="1:5" ht="16.5" thickBot="1" x14ac:dyDescent="0.3">
      <c r="A70" s="66">
        <f>SUM(A56:A69)</f>
        <v>14</v>
      </c>
      <c r="B70" s="67" t="s">
        <v>757</v>
      </c>
      <c r="C70" s="67"/>
      <c r="D70" s="71"/>
      <c r="E70" s="88">
        <f>SUM(E56:E69)</f>
        <v>0</v>
      </c>
    </row>
    <row r="71" spans="1:5" ht="26.1" customHeight="1" x14ac:dyDescent="0.25">
      <c r="A71" s="68" t="s">
        <v>694</v>
      </c>
      <c r="B71" s="69" t="s">
        <v>724</v>
      </c>
      <c r="C71" s="70"/>
      <c r="D71" s="72"/>
      <c r="E71" s="89"/>
    </row>
    <row r="72" spans="1:5" x14ac:dyDescent="0.25">
      <c r="A72" s="51">
        <v>1</v>
      </c>
      <c r="B72" s="51"/>
      <c r="C72" s="59" t="s">
        <v>725</v>
      </c>
      <c r="D72" s="60">
        <v>35</v>
      </c>
      <c r="E72" s="90">
        <f>Legionela!J8</f>
        <v>0</v>
      </c>
    </row>
    <row r="73" spans="1:5" ht="30" x14ac:dyDescent="0.25">
      <c r="A73" s="51">
        <v>1</v>
      </c>
      <c r="B73" s="53"/>
      <c r="C73" s="59" t="s">
        <v>82</v>
      </c>
      <c r="D73" s="60">
        <v>35</v>
      </c>
      <c r="E73" s="90">
        <f>'Nakládání s odpady'!J7</f>
        <v>0</v>
      </c>
    </row>
    <row r="74" spans="1:5" ht="45" x14ac:dyDescent="0.25">
      <c r="A74" s="51">
        <v>1</v>
      </c>
      <c r="B74" s="51"/>
      <c r="C74" s="59" t="s">
        <v>800</v>
      </c>
      <c r="D74" s="60">
        <v>36</v>
      </c>
      <c r="E74" s="90">
        <f>'Dálkový dohled'!J7</f>
        <v>0</v>
      </c>
    </row>
    <row r="75" spans="1:5" x14ac:dyDescent="0.25">
      <c r="A75" s="51">
        <v>1</v>
      </c>
      <c r="B75" s="51"/>
      <c r="C75" s="53" t="s">
        <v>111</v>
      </c>
      <c r="D75" s="58">
        <v>40</v>
      </c>
      <c r="E75" s="86">
        <f>'Dokumentace TZB'!J20</f>
        <v>0</v>
      </c>
    </row>
    <row r="76" spans="1:5" x14ac:dyDescent="0.25">
      <c r="A76" s="51">
        <v>1</v>
      </c>
      <c r="B76" s="60" t="s">
        <v>726</v>
      </c>
      <c r="C76" s="53" t="s">
        <v>766</v>
      </c>
      <c r="D76" s="51">
        <v>36</v>
      </c>
      <c r="E76" s="85">
        <f>'Vnitřní osvětlení SO 001'!J9</f>
        <v>0</v>
      </c>
    </row>
    <row r="77" spans="1:5" x14ac:dyDescent="0.25">
      <c r="A77" s="51">
        <v>1</v>
      </c>
      <c r="B77" s="60" t="s">
        <v>727</v>
      </c>
      <c r="C77" s="53" t="s">
        <v>766</v>
      </c>
      <c r="D77" s="51">
        <v>36</v>
      </c>
      <c r="E77" s="85">
        <f>'Vnitřní osvětlení SO 002'!J9</f>
        <v>0</v>
      </c>
    </row>
    <row r="78" spans="1:5" x14ac:dyDescent="0.25">
      <c r="A78" s="51">
        <v>1</v>
      </c>
      <c r="B78" s="60" t="s">
        <v>728</v>
      </c>
      <c r="C78" s="53" t="s">
        <v>766</v>
      </c>
      <c r="D78" s="51">
        <v>36</v>
      </c>
      <c r="E78" s="85">
        <f>'Vnitřní osvětlení SO 005'!J9</f>
        <v>0</v>
      </c>
    </row>
    <row r="79" spans="1:5" x14ac:dyDescent="0.25">
      <c r="A79" s="51">
        <v>1</v>
      </c>
      <c r="B79" s="60" t="s">
        <v>729</v>
      </c>
      <c r="C79" s="52" t="s">
        <v>730</v>
      </c>
      <c r="D79" s="51">
        <v>37</v>
      </c>
      <c r="E79" s="85">
        <f>'Systém pro nevidomé'!J11</f>
        <v>0</v>
      </c>
    </row>
    <row r="80" spans="1:5" x14ac:dyDescent="0.25">
      <c r="A80" s="51">
        <v>1</v>
      </c>
      <c r="B80" s="60"/>
      <c r="C80" s="52" t="s">
        <v>95</v>
      </c>
      <c r="D80" s="51">
        <v>37</v>
      </c>
      <c r="E80" s="85">
        <f>'Sekční vrata, brána, závora'!J18</f>
        <v>0</v>
      </c>
    </row>
    <row r="81" spans="1:5" x14ac:dyDescent="0.25">
      <c r="A81" s="51">
        <v>1</v>
      </c>
      <c r="B81" s="60"/>
      <c r="C81" s="52" t="s">
        <v>767</v>
      </c>
      <c r="D81" s="51">
        <v>37</v>
      </c>
      <c r="E81" s="85">
        <f>'Kontrola nádrže LTO,DA'!K16</f>
        <v>0</v>
      </c>
    </row>
    <row r="82" spans="1:5" x14ac:dyDescent="0.25">
      <c r="A82" s="51">
        <v>1</v>
      </c>
      <c r="B82" s="51"/>
      <c r="C82" s="53" t="s">
        <v>98</v>
      </c>
      <c r="D82" s="58">
        <v>38</v>
      </c>
      <c r="E82" s="86">
        <f>Kolektory!J18</f>
        <v>0</v>
      </c>
    </row>
    <row r="83" spans="1:5" x14ac:dyDescent="0.25">
      <c r="A83" s="51">
        <v>1</v>
      </c>
      <c r="B83" s="53"/>
      <c r="C83" s="52" t="s">
        <v>903</v>
      </c>
      <c r="D83" s="58">
        <v>38</v>
      </c>
      <c r="E83" s="85">
        <f>'Hospodářství a rozvody N a CO2'!J13</f>
        <v>0</v>
      </c>
    </row>
    <row r="84" spans="1:5" x14ac:dyDescent="0.25">
      <c r="A84" s="51">
        <v>1</v>
      </c>
      <c r="B84" s="53"/>
      <c r="C84" s="52" t="s">
        <v>110</v>
      </c>
      <c r="D84" s="58">
        <v>39</v>
      </c>
      <c r="E84" s="85">
        <f>'Výroba suchého ledu'!J9</f>
        <v>0</v>
      </c>
    </row>
    <row r="85" spans="1:5" x14ac:dyDescent="0.25">
      <c r="A85" s="51">
        <v>1</v>
      </c>
      <c r="B85" s="60"/>
      <c r="C85" s="52" t="s">
        <v>731</v>
      </c>
      <c r="D85" s="58">
        <v>39</v>
      </c>
      <c r="E85" s="85">
        <f>'Hospodářství dH2O'!J29</f>
        <v>0</v>
      </c>
    </row>
    <row r="86" spans="1:5" s="28" customFormat="1" ht="15.75" thickBot="1" x14ac:dyDescent="0.3">
      <c r="A86" s="51" t="s">
        <v>733</v>
      </c>
      <c r="B86" s="51"/>
      <c r="C86" s="52" t="s">
        <v>737</v>
      </c>
      <c r="D86" s="51"/>
      <c r="E86" s="51">
        <f>'Ceny servisních profesí'!F29</f>
        <v>0</v>
      </c>
    </row>
    <row r="87" spans="1:5" ht="16.5" thickBot="1" x14ac:dyDescent="0.3">
      <c r="A87" s="66">
        <f>SUM(A72:A85)</f>
        <v>14</v>
      </c>
      <c r="B87" s="67" t="s">
        <v>758</v>
      </c>
      <c r="C87" s="74"/>
      <c r="D87" s="75"/>
      <c r="E87" s="92">
        <f>SUM(E72:E85)</f>
        <v>0</v>
      </c>
    </row>
    <row r="88" spans="1:5" ht="15.75" thickBot="1" x14ac:dyDescent="0.3"/>
    <row r="89" spans="1:5" ht="26.1" customHeight="1" thickBot="1" x14ac:dyDescent="0.3">
      <c r="A89" s="56">
        <f>SUM(A87,A70,A54,A34,A19)</f>
        <v>74</v>
      </c>
      <c r="B89" s="57" t="s">
        <v>738</v>
      </c>
      <c r="C89" s="61"/>
      <c r="D89" s="73" t="s">
        <v>734</v>
      </c>
      <c r="E89" s="84">
        <f>SUM(E4:E18,E21:E33,E36:E53,E56:E69,E72:E86)</f>
        <v>0</v>
      </c>
    </row>
    <row r="90" spans="1:5" ht="16.5" thickBot="1" x14ac:dyDescent="0.3">
      <c r="A90" s="56"/>
      <c r="B90" s="57"/>
      <c r="C90" s="61"/>
      <c r="D90" s="73" t="s">
        <v>736</v>
      </c>
      <c r="E90" s="84">
        <f>E89*0.21</f>
        <v>0</v>
      </c>
    </row>
    <row r="91" spans="1:5" ht="26.1" customHeight="1" thickBot="1" x14ac:dyDescent="0.3">
      <c r="A91" s="56"/>
      <c r="B91" s="57" t="s">
        <v>739</v>
      </c>
      <c r="C91" s="61"/>
      <c r="D91" s="73" t="s">
        <v>735</v>
      </c>
      <c r="E91" s="84">
        <f>SUM(E89:E90)</f>
        <v>0</v>
      </c>
    </row>
    <row r="92" spans="1:5" ht="26.1" customHeight="1" thickBot="1" x14ac:dyDescent="0.3">
      <c r="A92" s="93"/>
      <c r="B92" s="94" t="s">
        <v>740</v>
      </c>
      <c r="C92" s="95"/>
      <c r="D92" s="96" t="s">
        <v>735</v>
      </c>
      <c r="E92" s="97">
        <f>E91*4</f>
        <v>0</v>
      </c>
    </row>
  </sheetData>
  <printOptions horizontalCentered="1"/>
  <pageMargins left="0.31496062992125984" right="0.31496062992125984" top="0.47244094488188981" bottom="0.43307086614173229" header="0.31496062992125984" footer="0.31496062992125984"/>
  <pageSetup paperSize="9" scale="66" orientation="landscape" r:id="rId1"/>
  <headerFooter>
    <oddHeader>&amp;R&amp;9&amp;P/&amp;N</oddHeader>
  </headerFooter>
  <rowBreaks count="3" manualBreakCount="3">
    <brk id="34" max="16383" man="1"/>
    <brk id="70" max="16383" man="1"/>
    <brk id="8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pane ySplit="4" topLeftCell="A20" activePane="bottomLeft" state="frozenSplit"/>
      <selection pane="bottomLeft" activeCell="G38" sqref="G38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36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43" t="s">
        <v>255</v>
      </c>
      <c r="B5" s="15"/>
      <c r="C5" s="15"/>
      <c r="D5" s="4"/>
      <c r="E5" s="4"/>
      <c r="F5" s="4"/>
      <c r="G5" s="4"/>
      <c r="H5" s="4"/>
      <c r="I5" s="4"/>
      <c r="J5" s="4"/>
    </row>
    <row r="6" spans="1:11" s="3" customFormat="1" x14ac:dyDescent="0.25">
      <c r="A6" s="5" t="s">
        <v>809</v>
      </c>
      <c r="B6" s="15" t="s">
        <v>3</v>
      </c>
      <c r="C6" s="15">
        <v>1</v>
      </c>
      <c r="D6" s="20"/>
      <c r="E6" s="20"/>
      <c r="F6" s="139"/>
      <c r="G6" s="4"/>
      <c r="H6" s="4"/>
      <c r="I6" s="4"/>
      <c r="J6" s="37">
        <f>(D6*365+E6*52+F6*12+G6*4+H6*2+I6)*C6</f>
        <v>0</v>
      </c>
    </row>
    <row r="7" spans="1:11" s="3" customFormat="1" x14ac:dyDescent="0.25">
      <c r="A7" s="5" t="s">
        <v>817</v>
      </c>
      <c r="B7" s="15" t="s">
        <v>3</v>
      </c>
      <c r="C7" s="15">
        <v>1</v>
      </c>
      <c r="D7" s="20"/>
      <c r="E7" s="20"/>
      <c r="F7" s="139"/>
      <c r="G7" s="4"/>
      <c r="H7" s="4"/>
      <c r="I7" s="4"/>
      <c r="J7" s="37">
        <f t="shared" ref="J7:J31" si="0">(D7*365+E7*52+F7*12+G7*4+H7*2+I7)*C7</f>
        <v>0</v>
      </c>
    </row>
    <row r="8" spans="1:11" s="3" customFormat="1" x14ac:dyDescent="0.25">
      <c r="A8" s="5" t="s">
        <v>825</v>
      </c>
      <c r="B8" s="15" t="s">
        <v>3</v>
      </c>
      <c r="C8" s="15">
        <v>1</v>
      </c>
      <c r="D8" s="20"/>
      <c r="E8" s="20"/>
      <c r="F8" s="139"/>
      <c r="G8" s="4"/>
      <c r="H8" s="4"/>
      <c r="I8" s="4"/>
      <c r="J8" s="37">
        <f t="shared" si="0"/>
        <v>0</v>
      </c>
    </row>
    <row r="9" spans="1:11" s="3" customFormat="1" x14ac:dyDescent="0.25">
      <c r="A9" s="18" t="s">
        <v>819</v>
      </c>
      <c r="B9" s="15" t="s">
        <v>3</v>
      </c>
      <c r="C9" s="15">
        <v>1</v>
      </c>
      <c r="D9" s="20"/>
      <c r="E9" s="20"/>
      <c r="F9" s="139"/>
      <c r="G9" s="4"/>
      <c r="H9" s="4"/>
      <c r="I9" s="4"/>
      <c r="J9" s="37">
        <f t="shared" si="0"/>
        <v>0</v>
      </c>
    </row>
    <row r="10" spans="1:11" s="3" customFormat="1" x14ac:dyDescent="0.25">
      <c r="A10" s="5" t="s">
        <v>142</v>
      </c>
      <c r="B10" s="15" t="s">
        <v>3</v>
      </c>
      <c r="C10" s="15">
        <v>1</v>
      </c>
      <c r="D10" s="20"/>
      <c r="E10" s="20"/>
      <c r="F10" s="139"/>
      <c r="G10" s="4"/>
      <c r="H10" s="4"/>
      <c r="I10" s="4"/>
      <c r="J10" s="37">
        <f t="shared" si="0"/>
        <v>0</v>
      </c>
    </row>
    <row r="11" spans="1:11" s="3" customFormat="1" x14ac:dyDescent="0.25">
      <c r="A11" s="5" t="s">
        <v>820</v>
      </c>
      <c r="B11" s="15" t="s">
        <v>3</v>
      </c>
      <c r="C11" s="15">
        <v>1</v>
      </c>
      <c r="D11" s="20"/>
      <c r="E11" s="20"/>
      <c r="F11" s="139"/>
      <c r="G11" s="4"/>
      <c r="H11" s="4"/>
      <c r="I11" s="4"/>
      <c r="J11" s="37">
        <f t="shared" si="0"/>
        <v>0</v>
      </c>
    </row>
    <row r="12" spans="1:11" s="3" customFormat="1" x14ac:dyDescent="0.25">
      <c r="A12" s="5" t="s">
        <v>143</v>
      </c>
      <c r="B12" s="15" t="s">
        <v>3</v>
      </c>
      <c r="C12" s="15">
        <v>1</v>
      </c>
      <c r="D12" s="20"/>
      <c r="E12" s="20"/>
      <c r="F12" s="139"/>
      <c r="G12" s="4"/>
      <c r="H12" s="4"/>
      <c r="I12" s="4"/>
      <c r="J12" s="37">
        <f t="shared" si="0"/>
        <v>0</v>
      </c>
    </row>
    <row r="13" spans="1:11" s="3" customFormat="1" x14ac:dyDescent="0.25">
      <c r="A13" s="5" t="s">
        <v>129</v>
      </c>
      <c r="B13" s="15" t="s">
        <v>3</v>
      </c>
      <c r="C13" s="15">
        <v>1</v>
      </c>
      <c r="D13" s="20"/>
      <c r="E13" s="20"/>
      <c r="F13" s="139"/>
      <c r="G13" s="4"/>
      <c r="H13" s="4"/>
      <c r="I13" s="4"/>
      <c r="J13" s="37">
        <f t="shared" si="0"/>
        <v>0</v>
      </c>
    </row>
    <row r="14" spans="1:11" s="3" customFormat="1" x14ac:dyDescent="0.25">
      <c r="A14" s="5" t="s">
        <v>144</v>
      </c>
      <c r="B14" s="15" t="s">
        <v>3</v>
      </c>
      <c r="C14" s="15">
        <v>1</v>
      </c>
      <c r="D14" s="20"/>
      <c r="E14" s="20"/>
      <c r="F14" s="139"/>
      <c r="G14" s="4"/>
      <c r="H14" s="4"/>
      <c r="I14" s="4"/>
      <c r="J14" s="37">
        <f t="shared" si="0"/>
        <v>0</v>
      </c>
    </row>
    <row r="15" spans="1:11" s="3" customFormat="1" x14ac:dyDescent="0.25">
      <c r="A15" s="5" t="s">
        <v>130</v>
      </c>
      <c r="B15" s="15" t="s">
        <v>3</v>
      </c>
      <c r="C15" s="15">
        <v>1</v>
      </c>
      <c r="D15" s="20"/>
      <c r="E15" s="20"/>
      <c r="F15" s="139"/>
      <c r="G15" s="4"/>
      <c r="H15" s="4"/>
      <c r="I15" s="4"/>
      <c r="J15" s="37">
        <f t="shared" si="0"/>
        <v>0</v>
      </c>
    </row>
    <row r="16" spans="1:11" s="3" customFormat="1" x14ac:dyDescent="0.25">
      <c r="A16" s="5" t="s">
        <v>145</v>
      </c>
      <c r="B16" s="15" t="s">
        <v>3</v>
      </c>
      <c r="C16" s="15">
        <v>1</v>
      </c>
      <c r="D16" s="4"/>
      <c r="E16" s="4"/>
      <c r="F16" s="4"/>
      <c r="G16" s="4"/>
      <c r="H16" s="139"/>
      <c r="I16" s="4"/>
      <c r="J16" s="37">
        <f t="shared" si="0"/>
        <v>0</v>
      </c>
    </row>
    <row r="17" spans="1:10" s="3" customFormat="1" x14ac:dyDescent="0.25">
      <c r="A17" s="5" t="s">
        <v>826</v>
      </c>
      <c r="B17" s="15" t="s">
        <v>3</v>
      </c>
      <c r="C17" s="15">
        <v>1</v>
      </c>
      <c r="D17" s="4"/>
      <c r="E17" s="4"/>
      <c r="F17" s="4"/>
      <c r="G17" s="4"/>
      <c r="H17" s="139"/>
      <c r="I17" s="4"/>
      <c r="J17" s="37">
        <f t="shared" si="0"/>
        <v>0</v>
      </c>
    </row>
    <row r="18" spans="1:10" s="3" customFormat="1" x14ac:dyDescent="0.25">
      <c r="A18" s="5" t="s">
        <v>821</v>
      </c>
      <c r="B18" s="15" t="s">
        <v>3</v>
      </c>
      <c r="C18" s="15">
        <v>1</v>
      </c>
      <c r="D18" s="4"/>
      <c r="E18" s="4"/>
      <c r="F18" s="4"/>
      <c r="G18" s="4"/>
      <c r="H18" s="4"/>
      <c r="I18" s="139"/>
      <c r="J18" s="37">
        <f t="shared" si="0"/>
        <v>0</v>
      </c>
    </row>
    <row r="19" spans="1:10" s="3" customFormat="1" x14ac:dyDescent="0.25">
      <c r="A19" s="18" t="s">
        <v>822</v>
      </c>
      <c r="B19" s="15" t="s">
        <v>3</v>
      </c>
      <c r="C19" s="15">
        <v>1</v>
      </c>
      <c r="D19" s="4"/>
      <c r="E19" s="4"/>
      <c r="F19" s="4"/>
      <c r="G19" s="4"/>
      <c r="H19" s="4"/>
      <c r="I19" s="139"/>
      <c r="J19" s="37">
        <f t="shared" si="0"/>
        <v>0</v>
      </c>
    </row>
    <row r="20" spans="1:10" s="3" customFormat="1" x14ac:dyDescent="0.25">
      <c r="A20" s="43" t="s">
        <v>256</v>
      </c>
      <c r="B20" s="15"/>
      <c r="C20" s="15"/>
      <c r="D20" s="4"/>
      <c r="E20" s="4"/>
      <c r="F20" s="4"/>
      <c r="G20" s="4"/>
      <c r="H20" s="4"/>
      <c r="I20" s="4"/>
      <c r="J20" s="37"/>
    </row>
    <row r="21" spans="1:10" s="3" customFormat="1" x14ac:dyDescent="0.25">
      <c r="A21" s="43" t="s">
        <v>246</v>
      </c>
      <c r="B21" s="15"/>
      <c r="C21" s="15"/>
      <c r="D21" s="4"/>
      <c r="E21" s="4"/>
      <c r="F21" s="4"/>
      <c r="G21" s="4"/>
      <c r="H21" s="4"/>
      <c r="I21" s="4"/>
      <c r="J21" s="37"/>
    </row>
    <row r="22" spans="1:10" s="3" customFormat="1" x14ac:dyDescent="0.25">
      <c r="A22" s="5" t="s">
        <v>247</v>
      </c>
      <c r="B22" s="15" t="s">
        <v>3</v>
      </c>
      <c r="C22" s="15">
        <v>1</v>
      </c>
      <c r="D22" s="4"/>
      <c r="E22" s="4"/>
      <c r="F22" s="139"/>
      <c r="G22" s="29"/>
      <c r="H22" s="29"/>
      <c r="I22" s="29"/>
      <c r="J22" s="37">
        <f t="shared" si="0"/>
        <v>0</v>
      </c>
    </row>
    <row r="23" spans="1:10" s="3" customFormat="1" x14ac:dyDescent="0.25">
      <c r="A23" s="5" t="s">
        <v>248</v>
      </c>
      <c r="B23" s="15" t="s">
        <v>3</v>
      </c>
      <c r="C23" s="15">
        <v>1</v>
      </c>
      <c r="D23" s="4"/>
      <c r="E23" s="4"/>
      <c r="F23" s="139"/>
      <c r="G23" s="29"/>
      <c r="H23" s="29"/>
      <c r="I23" s="29"/>
      <c r="J23" s="37">
        <f t="shared" si="0"/>
        <v>0</v>
      </c>
    </row>
    <row r="24" spans="1:10" s="3" customFormat="1" x14ac:dyDescent="0.25">
      <c r="A24" s="43" t="s">
        <v>249</v>
      </c>
      <c r="B24" s="15"/>
      <c r="C24" s="15"/>
      <c r="D24" s="4"/>
      <c r="E24" s="4"/>
      <c r="F24" s="29"/>
      <c r="G24" s="29"/>
      <c r="H24" s="29"/>
      <c r="I24" s="29"/>
      <c r="J24" s="37"/>
    </row>
    <row r="25" spans="1:10" s="3" customFormat="1" x14ac:dyDescent="0.25">
      <c r="A25" s="5" t="s">
        <v>215</v>
      </c>
      <c r="B25" s="15" t="s">
        <v>3</v>
      </c>
      <c r="C25" s="15">
        <v>1</v>
      </c>
      <c r="D25" s="4"/>
      <c r="E25" s="4"/>
      <c r="F25" s="29"/>
      <c r="G25" s="29"/>
      <c r="H25" s="139"/>
      <c r="I25" s="29"/>
      <c r="J25" s="37">
        <f t="shared" si="0"/>
        <v>0</v>
      </c>
    </row>
    <row r="26" spans="1:10" s="3" customFormat="1" x14ac:dyDescent="0.25">
      <c r="A26" s="5" t="s">
        <v>248</v>
      </c>
      <c r="B26" s="15" t="s">
        <v>3</v>
      </c>
      <c r="C26" s="15">
        <v>1</v>
      </c>
      <c r="D26" s="4"/>
      <c r="E26" s="4"/>
      <c r="F26" s="29"/>
      <c r="G26" s="29"/>
      <c r="H26" s="139"/>
      <c r="I26" s="29"/>
      <c r="J26" s="37">
        <f t="shared" si="0"/>
        <v>0</v>
      </c>
    </row>
    <row r="27" spans="1:10" s="3" customFormat="1" x14ac:dyDescent="0.25">
      <c r="A27" s="43" t="s">
        <v>250</v>
      </c>
      <c r="B27" s="15"/>
      <c r="C27" s="15"/>
      <c r="D27" s="4"/>
      <c r="E27" s="4"/>
      <c r="F27" s="29"/>
      <c r="G27" s="29"/>
      <c r="H27" s="29"/>
      <c r="I27" s="29"/>
      <c r="J27" s="37"/>
    </row>
    <row r="28" spans="1:10" s="3" customFormat="1" x14ac:dyDescent="0.25">
      <c r="A28" s="5" t="s">
        <v>251</v>
      </c>
      <c r="B28" s="15" t="s">
        <v>3</v>
      </c>
      <c r="C28" s="15">
        <v>1</v>
      </c>
      <c r="D28" s="4"/>
      <c r="E28" s="4"/>
      <c r="F28" s="29"/>
      <c r="G28" s="29"/>
      <c r="H28" s="139"/>
      <c r="I28" s="29"/>
      <c r="J28" s="37">
        <f t="shared" si="0"/>
        <v>0</v>
      </c>
    </row>
    <row r="29" spans="1:10" s="3" customFormat="1" x14ac:dyDescent="0.25">
      <c r="A29" s="43" t="s">
        <v>252</v>
      </c>
      <c r="B29" s="15"/>
      <c r="C29" s="15"/>
      <c r="D29" s="4"/>
      <c r="E29" s="4"/>
      <c r="F29" s="29"/>
      <c r="G29" s="29"/>
      <c r="H29" s="29"/>
      <c r="I29" s="29"/>
      <c r="J29" s="37"/>
    </row>
    <row r="30" spans="1:10" s="3" customFormat="1" x14ac:dyDescent="0.25">
      <c r="A30" s="5" t="s">
        <v>823</v>
      </c>
      <c r="B30" s="15" t="s">
        <v>3</v>
      </c>
      <c r="C30" s="15">
        <v>1</v>
      </c>
      <c r="D30" s="4"/>
      <c r="E30" s="4"/>
      <c r="F30" s="29"/>
      <c r="G30" s="29"/>
      <c r="H30" s="29"/>
      <c r="I30" s="139"/>
      <c r="J30" s="37">
        <f t="shared" si="0"/>
        <v>0</v>
      </c>
    </row>
    <row r="31" spans="1:10" s="3" customFormat="1" x14ac:dyDescent="0.25">
      <c r="A31" s="5" t="s">
        <v>824</v>
      </c>
      <c r="B31" s="15" t="s">
        <v>3</v>
      </c>
      <c r="C31" s="15">
        <v>1</v>
      </c>
      <c r="D31" s="4"/>
      <c r="E31" s="4"/>
      <c r="F31" s="29"/>
      <c r="G31" s="29"/>
      <c r="H31" s="29"/>
      <c r="I31" s="139"/>
      <c r="J31" s="37">
        <f t="shared" si="0"/>
        <v>0</v>
      </c>
    </row>
    <row r="32" spans="1:10" s="3" customFormat="1" ht="15.75" thickBot="1" x14ac:dyDescent="0.3">
      <c r="A32" s="5"/>
      <c r="B32" s="15"/>
      <c r="C32" s="15"/>
      <c r="D32" s="4"/>
      <c r="E32" s="4"/>
      <c r="F32" s="4"/>
      <c r="G32" s="4"/>
      <c r="H32" s="4"/>
      <c r="I32" s="4"/>
      <c r="J32" s="37"/>
    </row>
    <row r="33" spans="1:10" s="3" customFormat="1" ht="19.5" thickBot="1" x14ac:dyDescent="0.3">
      <c r="A33" s="4"/>
      <c r="B33" s="14"/>
      <c r="C33" s="14"/>
      <c r="D33" s="4"/>
      <c r="E33" s="4"/>
      <c r="F33" s="4"/>
      <c r="G33" s="5"/>
      <c r="H33" s="5"/>
      <c r="I33" s="27" t="s">
        <v>5</v>
      </c>
      <c r="J33" s="36">
        <f>SUM(J4:J32)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90" zoomScaleNormal="90" workbookViewId="0">
      <pane ySplit="4" topLeftCell="A22" activePane="bottomLeft" state="frozenSplit"/>
      <selection pane="bottomLeft" activeCell="F51" sqref="F51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9" width="16.28515625" customWidth="1"/>
    <col min="10" max="10" width="18.42578125" customWidth="1"/>
    <col min="11" max="11" width="16.28515625" customWidth="1"/>
    <col min="12" max="12" width="16.42578125" customWidth="1"/>
  </cols>
  <sheetData>
    <row r="1" spans="1:12" s="3" customFormat="1" x14ac:dyDescent="0.25">
      <c r="A1" s="8" t="s">
        <v>0</v>
      </c>
      <c r="B1" s="12"/>
      <c r="C1" s="13"/>
    </row>
    <row r="2" spans="1:12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31"/>
      <c r="K2" s="11"/>
    </row>
    <row r="3" spans="1:12" s="3" customFormat="1" ht="60.75" thickBot="1" x14ac:dyDescent="0.3">
      <c r="A3" s="26" t="s">
        <v>233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" t="s">
        <v>914</v>
      </c>
      <c r="K3" s="155" t="s">
        <v>911</v>
      </c>
      <c r="L3" s="2"/>
    </row>
    <row r="4" spans="1:12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  <c r="K4" s="4"/>
    </row>
    <row r="5" spans="1:12" s="3" customFormat="1" x14ac:dyDescent="0.25">
      <c r="A5" s="43" t="s">
        <v>231</v>
      </c>
      <c r="B5" s="15"/>
      <c r="C5" s="15"/>
      <c r="D5" s="4"/>
      <c r="E5" s="4"/>
      <c r="F5" s="4"/>
      <c r="G5" s="4"/>
      <c r="H5" s="4"/>
      <c r="I5" s="4"/>
      <c r="J5" s="4"/>
      <c r="K5" s="4"/>
    </row>
    <row r="6" spans="1:12" s="3" customFormat="1" x14ac:dyDescent="0.25">
      <c r="A6" s="5" t="s">
        <v>827</v>
      </c>
      <c r="B6" s="15" t="s">
        <v>3</v>
      </c>
      <c r="C6" s="15">
        <v>1</v>
      </c>
      <c r="D6" s="139"/>
      <c r="E6" s="29"/>
      <c r="F6" s="29"/>
      <c r="G6" s="29"/>
      <c r="H6" s="29"/>
      <c r="I6" s="29"/>
      <c r="J6" s="29"/>
      <c r="K6" s="37">
        <f>(D6*365+E6*52+F6*12+G6*4+H6*2+I6+J6/3)*C6</f>
        <v>0</v>
      </c>
    </row>
    <row r="7" spans="1:12" s="3" customFormat="1" x14ac:dyDescent="0.25">
      <c r="A7" s="5" t="s">
        <v>828</v>
      </c>
      <c r="B7" s="15" t="s">
        <v>3</v>
      </c>
      <c r="C7" s="15">
        <v>1</v>
      </c>
      <c r="D7" s="139"/>
      <c r="E7" s="29"/>
      <c r="F7" s="29"/>
      <c r="G7" s="29"/>
      <c r="H7" s="29"/>
      <c r="I7" s="29"/>
      <c r="J7" s="29"/>
      <c r="K7" s="37">
        <f>(D7*365+E7*52+F7*12+G7*4+H7*2+I7+J7/3)*C7</f>
        <v>0</v>
      </c>
    </row>
    <row r="8" spans="1:12" s="3" customFormat="1" x14ac:dyDescent="0.25">
      <c r="A8" s="5" t="s">
        <v>835</v>
      </c>
      <c r="B8" s="15" t="s">
        <v>3</v>
      </c>
      <c r="C8" s="15">
        <v>1</v>
      </c>
      <c r="D8" s="139"/>
      <c r="E8" s="29"/>
      <c r="F8" s="29"/>
      <c r="G8" s="29"/>
      <c r="H8" s="29"/>
      <c r="I8" s="29"/>
      <c r="J8" s="29"/>
      <c r="K8" s="37">
        <f t="shared" ref="K8:K39" si="0">(D8*365+E8*52+F8*12+G8*4+H8*2+I8+J8/3)*C8</f>
        <v>0</v>
      </c>
    </row>
    <row r="9" spans="1:12" s="3" customFormat="1" x14ac:dyDescent="0.25">
      <c r="A9" s="5" t="s">
        <v>210</v>
      </c>
      <c r="B9" s="15" t="s">
        <v>3</v>
      </c>
      <c r="C9" s="15">
        <v>1</v>
      </c>
      <c r="D9" s="139"/>
      <c r="E9" s="29"/>
      <c r="F9" s="29"/>
      <c r="G9" s="29"/>
      <c r="H9" s="29"/>
      <c r="I9" s="4"/>
      <c r="J9" s="4"/>
      <c r="K9" s="37">
        <f t="shared" si="0"/>
        <v>0</v>
      </c>
    </row>
    <row r="10" spans="1:12" s="3" customFormat="1" x14ac:dyDescent="0.25">
      <c r="A10" s="43" t="s">
        <v>211</v>
      </c>
      <c r="B10" s="15"/>
      <c r="C10" s="15"/>
      <c r="D10" s="4"/>
      <c r="E10" s="4"/>
      <c r="F10" s="4"/>
      <c r="G10" s="4"/>
      <c r="H10" s="4"/>
      <c r="I10" s="4"/>
      <c r="J10" s="4"/>
      <c r="K10" s="37"/>
    </row>
    <row r="11" spans="1:12" s="3" customFormat="1" x14ac:dyDescent="0.25">
      <c r="A11" s="5" t="s">
        <v>212</v>
      </c>
      <c r="B11" s="15" t="s">
        <v>4</v>
      </c>
      <c r="C11" s="15">
        <v>14</v>
      </c>
      <c r="D11" s="29"/>
      <c r="E11" s="29"/>
      <c r="F11" s="139"/>
      <c r="G11" s="29"/>
      <c r="H11" s="29"/>
      <c r="I11" s="29"/>
      <c r="J11" s="29"/>
      <c r="K11" s="37">
        <f t="shared" si="0"/>
        <v>0</v>
      </c>
    </row>
    <row r="12" spans="1:12" s="3" customFormat="1" x14ac:dyDescent="0.25">
      <c r="A12" s="43" t="s">
        <v>213</v>
      </c>
      <c r="B12" s="15"/>
      <c r="C12" s="15"/>
      <c r="D12" s="4"/>
      <c r="E12" s="4"/>
      <c r="F12" s="4"/>
      <c r="G12" s="4"/>
      <c r="H12" s="4"/>
      <c r="I12" s="4"/>
      <c r="J12" s="4"/>
      <c r="K12" s="37"/>
    </row>
    <row r="13" spans="1:12" s="3" customFormat="1" x14ac:dyDescent="0.25">
      <c r="A13" s="5" t="s">
        <v>212</v>
      </c>
      <c r="B13" s="15" t="s">
        <v>4</v>
      </c>
      <c r="C13" s="15">
        <v>886</v>
      </c>
      <c r="D13" s="29"/>
      <c r="E13" s="29"/>
      <c r="F13" s="139"/>
      <c r="G13" s="29"/>
      <c r="H13" s="29"/>
      <c r="I13" s="29"/>
      <c r="J13" s="29"/>
      <c r="K13" s="37">
        <f t="shared" si="0"/>
        <v>0</v>
      </c>
    </row>
    <row r="14" spans="1:12" s="3" customFormat="1" x14ac:dyDescent="0.25">
      <c r="A14" s="43" t="s">
        <v>214</v>
      </c>
      <c r="B14" s="15"/>
      <c r="C14" s="15"/>
      <c r="D14" s="4"/>
      <c r="E14" s="4"/>
      <c r="F14" s="4"/>
      <c r="G14" s="4"/>
      <c r="H14" s="4"/>
      <c r="I14" s="4"/>
      <c r="J14" s="4"/>
      <c r="K14" s="37"/>
    </row>
    <row r="15" spans="1:12" s="3" customFormat="1" x14ac:dyDescent="0.25">
      <c r="A15" s="5" t="s">
        <v>215</v>
      </c>
      <c r="B15" s="15" t="s">
        <v>4</v>
      </c>
      <c r="C15" s="15">
        <v>16</v>
      </c>
      <c r="D15" s="29"/>
      <c r="E15" s="29"/>
      <c r="F15" s="29"/>
      <c r="G15" s="29"/>
      <c r="H15" s="29"/>
      <c r="I15" s="139"/>
      <c r="J15" s="20"/>
      <c r="K15" s="37">
        <f t="shared" si="0"/>
        <v>0</v>
      </c>
    </row>
    <row r="16" spans="1:12" s="3" customFormat="1" x14ac:dyDescent="0.25">
      <c r="A16" s="43" t="s">
        <v>216</v>
      </c>
      <c r="B16" s="15"/>
      <c r="C16" s="15"/>
      <c r="D16" s="4"/>
      <c r="E16" s="4"/>
      <c r="F16" s="4"/>
      <c r="G16" s="4"/>
      <c r="H16" s="4"/>
      <c r="I16" s="4"/>
      <c r="J16" s="4"/>
      <c r="K16" s="37"/>
    </row>
    <row r="17" spans="1:11" s="3" customFormat="1" x14ac:dyDescent="0.25">
      <c r="A17" s="5" t="s">
        <v>212</v>
      </c>
      <c r="B17" s="15" t="s">
        <v>4</v>
      </c>
      <c r="C17" s="15">
        <v>17</v>
      </c>
      <c r="D17" s="29"/>
      <c r="E17" s="29"/>
      <c r="F17" s="139"/>
      <c r="G17" s="29"/>
      <c r="H17" s="29"/>
      <c r="I17" s="29"/>
      <c r="J17" s="29"/>
      <c r="K17" s="37">
        <f t="shared" si="0"/>
        <v>0</v>
      </c>
    </row>
    <row r="18" spans="1:11" s="3" customFormat="1" x14ac:dyDescent="0.25">
      <c r="A18" s="5" t="s">
        <v>217</v>
      </c>
      <c r="B18" s="15" t="s">
        <v>4</v>
      </c>
      <c r="C18" s="15">
        <v>17</v>
      </c>
      <c r="D18" s="29"/>
      <c r="E18" s="29"/>
      <c r="F18" s="139"/>
      <c r="G18" s="29"/>
      <c r="H18" s="29"/>
      <c r="I18" s="29"/>
      <c r="J18" s="29"/>
      <c r="K18" s="37">
        <f t="shared" si="0"/>
        <v>0</v>
      </c>
    </row>
    <row r="19" spans="1:11" s="3" customFormat="1" x14ac:dyDescent="0.25">
      <c r="A19" s="43" t="s">
        <v>218</v>
      </c>
      <c r="B19" s="15"/>
      <c r="C19" s="15"/>
      <c r="D19" s="4"/>
      <c r="E19" s="4"/>
      <c r="F19" s="4"/>
      <c r="G19" s="4"/>
      <c r="H19" s="4"/>
      <c r="I19" s="4"/>
      <c r="J19" s="4"/>
      <c r="K19" s="37"/>
    </row>
    <row r="20" spans="1:11" s="3" customFormat="1" x14ac:dyDescent="0.25">
      <c r="A20" s="5" t="s">
        <v>212</v>
      </c>
      <c r="B20" s="15" t="s">
        <v>4</v>
      </c>
      <c r="C20" s="15">
        <v>104</v>
      </c>
      <c r="D20" s="29"/>
      <c r="E20" s="29"/>
      <c r="F20" s="139"/>
      <c r="G20" s="29"/>
      <c r="H20" s="29"/>
      <c r="I20" s="29"/>
      <c r="J20" s="29"/>
      <c r="K20" s="37">
        <f t="shared" si="0"/>
        <v>0</v>
      </c>
    </row>
    <row r="21" spans="1:11" s="3" customFormat="1" x14ac:dyDescent="0.25">
      <c r="A21" s="43" t="s">
        <v>219</v>
      </c>
      <c r="B21" s="15"/>
      <c r="C21" s="15"/>
      <c r="D21" s="4"/>
      <c r="E21" s="4"/>
      <c r="F21" s="4"/>
      <c r="G21" s="4"/>
      <c r="H21" s="4"/>
      <c r="I21" s="4"/>
      <c r="J21" s="4"/>
      <c r="K21" s="37"/>
    </row>
    <row r="22" spans="1:11" s="3" customFormat="1" x14ac:dyDescent="0.25">
      <c r="A22" s="5" t="s">
        <v>212</v>
      </c>
      <c r="B22" s="15" t="s">
        <v>4</v>
      </c>
      <c r="C22" s="15">
        <v>27</v>
      </c>
      <c r="D22" s="29"/>
      <c r="E22" s="29"/>
      <c r="F22" s="139"/>
      <c r="G22" s="29"/>
      <c r="H22" s="29"/>
      <c r="I22" s="29"/>
      <c r="J22" s="29"/>
      <c r="K22" s="37">
        <f t="shared" si="0"/>
        <v>0</v>
      </c>
    </row>
    <row r="23" spans="1:11" s="3" customFormat="1" x14ac:dyDescent="0.25">
      <c r="A23" s="43" t="s">
        <v>220</v>
      </c>
      <c r="B23" s="15"/>
      <c r="C23" s="15"/>
      <c r="D23" s="4"/>
      <c r="E23" s="4"/>
      <c r="F23" s="4"/>
      <c r="G23" s="4"/>
      <c r="H23" s="4"/>
      <c r="I23" s="4"/>
      <c r="J23" s="4"/>
      <c r="K23" s="37"/>
    </row>
    <row r="24" spans="1:11" s="3" customFormat="1" x14ac:dyDescent="0.25">
      <c r="A24" s="5" t="s">
        <v>829</v>
      </c>
      <c r="B24" s="15" t="s">
        <v>3</v>
      </c>
      <c r="C24" s="15">
        <v>1</v>
      </c>
      <c r="D24" s="29"/>
      <c r="E24" s="29"/>
      <c r="F24" s="29"/>
      <c r="G24" s="29"/>
      <c r="H24" s="29"/>
      <c r="I24" s="139"/>
      <c r="J24" s="4"/>
      <c r="K24" s="37">
        <f t="shared" si="0"/>
        <v>0</v>
      </c>
    </row>
    <row r="25" spans="1:11" s="3" customFormat="1" x14ac:dyDescent="0.25">
      <c r="A25" s="5" t="s">
        <v>221</v>
      </c>
      <c r="B25" s="15" t="s">
        <v>3</v>
      </c>
      <c r="C25" s="15">
        <v>1</v>
      </c>
      <c r="D25" s="29"/>
      <c r="E25" s="29"/>
      <c r="F25" s="29"/>
      <c r="G25" s="29"/>
      <c r="H25" s="29"/>
      <c r="I25" s="139"/>
      <c r="J25" s="4"/>
      <c r="K25" s="37">
        <f t="shared" si="0"/>
        <v>0</v>
      </c>
    </row>
    <row r="26" spans="1:11" s="3" customFormat="1" x14ac:dyDescent="0.25">
      <c r="A26" s="5" t="s">
        <v>830</v>
      </c>
      <c r="B26" s="15" t="s">
        <v>3</v>
      </c>
      <c r="C26" s="15">
        <v>1</v>
      </c>
      <c r="D26" s="29"/>
      <c r="E26" s="29"/>
      <c r="F26" s="29"/>
      <c r="G26" s="29"/>
      <c r="H26" s="29"/>
      <c r="I26" s="139"/>
      <c r="J26" s="4"/>
      <c r="K26" s="37">
        <f t="shared" si="0"/>
        <v>0</v>
      </c>
    </row>
    <row r="27" spans="1:11" s="3" customFormat="1" x14ac:dyDescent="0.25">
      <c r="A27" s="5" t="s">
        <v>222</v>
      </c>
      <c r="B27" s="15" t="s">
        <v>3</v>
      </c>
      <c r="C27" s="15">
        <v>1</v>
      </c>
      <c r="D27" s="29"/>
      <c r="E27" s="29"/>
      <c r="F27" s="29"/>
      <c r="G27" s="29"/>
      <c r="H27" s="29"/>
      <c r="I27" s="139"/>
      <c r="J27" s="4"/>
      <c r="K27" s="37">
        <f t="shared" si="0"/>
        <v>0</v>
      </c>
    </row>
    <row r="28" spans="1:11" s="3" customFormat="1" x14ac:dyDescent="0.25">
      <c r="A28" s="5" t="s">
        <v>744</v>
      </c>
      <c r="B28" s="15" t="s">
        <v>3</v>
      </c>
      <c r="C28" s="15">
        <v>1</v>
      </c>
      <c r="D28" s="29"/>
      <c r="E28" s="29"/>
      <c r="F28" s="29"/>
      <c r="G28" s="29"/>
      <c r="H28" s="29"/>
      <c r="I28" s="139"/>
      <c r="J28" s="4"/>
      <c r="K28" s="37">
        <f t="shared" si="0"/>
        <v>0</v>
      </c>
    </row>
    <row r="29" spans="1:11" s="3" customFormat="1" x14ac:dyDescent="0.25">
      <c r="A29" s="43" t="s">
        <v>223</v>
      </c>
      <c r="B29" s="15"/>
      <c r="C29" s="15"/>
      <c r="D29" s="4"/>
      <c r="E29" s="4"/>
      <c r="F29" s="4"/>
      <c r="G29" s="4"/>
      <c r="H29" s="4"/>
      <c r="I29" s="4"/>
      <c r="J29" s="4"/>
      <c r="K29" s="37"/>
    </row>
    <row r="30" spans="1:11" s="3" customFormat="1" x14ac:dyDescent="0.25">
      <c r="A30" s="5" t="s">
        <v>224</v>
      </c>
      <c r="B30" s="15" t="s">
        <v>3</v>
      </c>
      <c r="C30" s="15">
        <v>1</v>
      </c>
      <c r="D30" s="29"/>
      <c r="E30" s="29"/>
      <c r="F30" s="29"/>
      <c r="G30" s="29"/>
      <c r="H30" s="29"/>
      <c r="I30" s="4"/>
      <c r="J30" s="139"/>
      <c r="K30" s="37">
        <f t="shared" si="0"/>
        <v>0</v>
      </c>
    </row>
    <row r="31" spans="1:11" s="3" customFormat="1" x14ac:dyDescent="0.25">
      <c r="A31" s="5" t="s">
        <v>225</v>
      </c>
      <c r="B31" s="15" t="s">
        <v>3</v>
      </c>
      <c r="C31" s="15">
        <v>1</v>
      </c>
      <c r="D31" s="29"/>
      <c r="E31" s="29"/>
      <c r="F31" s="29"/>
      <c r="G31" s="29"/>
      <c r="H31" s="29"/>
      <c r="I31" s="4"/>
      <c r="J31" s="139"/>
      <c r="K31" s="37">
        <f t="shared" si="0"/>
        <v>0</v>
      </c>
    </row>
    <row r="32" spans="1:11" s="3" customFormat="1" x14ac:dyDescent="0.25">
      <c r="A32" s="5" t="s">
        <v>226</v>
      </c>
      <c r="B32" s="15" t="s">
        <v>3</v>
      </c>
      <c r="C32" s="15">
        <v>1</v>
      </c>
      <c r="D32" s="29"/>
      <c r="E32" s="29"/>
      <c r="F32" s="29"/>
      <c r="G32" s="29"/>
      <c r="H32" s="29"/>
      <c r="I32" s="4"/>
      <c r="J32" s="139"/>
      <c r="K32" s="37">
        <f t="shared" si="0"/>
        <v>0</v>
      </c>
    </row>
    <row r="33" spans="1:11" s="3" customFormat="1" x14ac:dyDescent="0.25">
      <c r="A33" s="5" t="s">
        <v>227</v>
      </c>
      <c r="B33" s="15" t="s">
        <v>3</v>
      </c>
      <c r="C33" s="15">
        <v>1</v>
      </c>
      <c r="D33" s="29"/>
      <c r="E33" s="29"/>
      <c r="F33" s="29"/>
      <c r="G33" s="29"/>
      <c r="H33" s="29"/>
      <c r="I33" s="4"/>
      <c r="J33" s="139"/>
      <c r="K33" s="37">
        <f t="shared" si="0"/>
        <v>0</v>
      </c>
    </row>
    <row r="34" spans="1:11" s="3" customFormat="1" x14ac:dyDescent="0.25">
      <c r="A34" s="5" t="s">
        <v>228</v>
      </c>
      <c r="B34" s="15" t="s">
        <v>3</v>
      </c>
      <c r="C34" s="15">
        <v>1</v>
      </c>
      <c r="D34" s="29"/>
      <c r="E34" s="29"/>
      <c r="F34" s="29"/>
      <c r="G34" s="29"/>
      <c r="H34" s="29"/>
      <c r="I34" s="4"/>
      <c r="J34" s="139"/>
      <c r="K34" s="37">
        <f t="shared" si="0"/>
        <v>0</v>
      </c>
    </row>
    <row r="35" spans="1:11" s="3" customFormat="1" x14ac:dyDescent="0.25">
      <c r="A35" s="5" t="s">
        <v>831</v>
      </c>
      <c r="B35" s="15" t="s">
        <v>3</v>
      </c>
      <c r="C35" s="15">
        <v>1</v>
      </c>
      <c r="D35" s="29"/>
      <c r="E35" s="29"/>
      <c r="F35" s="29"/>
      <c r="G35" s="29"/>
      <c r="H35" s="29"/>
      <c r="I35" s="4"/>
      <c r="J35" s="139"/>
      <c r="K35" s="37">
        <f t="shared" si="0"/>
        <v>0</v>
      </c>
    </row>
    <row r="36" spans="1:11" s="3" customFormat="1" x14ac:dyDescent="0.25">
      <c r="A36" s="5" t="s">
        <v>832</v>
      </c>
      <c r="B36" s="15" t="s">
        <v>3</v>
      </c>
      <c r="C36" s="15">
        <v>1</v>
      </c>
      <c r="D36" s="29"/>
      <c r="E36" s="29"/>
      <c r="F36" s="29"/>
      <c r="G36" s="29"/>
      <c r="H36" s="29"/>
      <c r="I36" s="4"/>
      <c r="J36" s="139"/>
      <c r="K36" s="37">
        <f t="shared" si="0"/>
        <v>0</v>
      </c>
    </row>
    <row r="37" spans="1:11" s="3" customFormat="1" x14ac:dyDescent="0.25">
      <c r="A37" s="5" t="s">
        <v>833</v>
      </c>
      <c r="B37" s="15" t="s">
        <v>3</v>
      </c>
      <c r="C37" s="15">
        <v>1</v>
      </c>
      <c r="D37" s="29"/>
      <c r="E37" s="29"/>
      <c r="F37" s="29"/>
      <c r="G37" s="29"/>
      <c r="H37" s="29"/>
      <c r="I37" s="4"/>
      <c r="J37" s="139"/>
      <c r="K37" s="37">
        <f t="shared" si="0"/>
        <v>0</v>
      </c>
    </row>
    <row r="38" spans="1:11" s="3" customFormat="1" x14ac:dyDescent="0.25">
      <c r="A38" s="5" t="s">
        <v>229</v>
      </c>
      <c r="B38" s="15" t="s">
        <v>3</v>
      </c>
      <c r="C38" s="15">
        <v>1</v>
      </c>
      <c r="D38" s="29"/>
      <c r="E38" s="29"/>
      <c r="F38" s="29"/>
      <c r="G38" s="29"/>
      <c r="H38" s="29"/>
      <c r="I38" s="4"/>
      <c r="J38" s="139"/>
      <c r="K38" s="37">
        <f t="shared" si="0"/>
        <v>0</v>
      </c>
    </row>
    <row r="39" spans="1:11" s="3" customFormat="1" x14ac:dyDescent="0.25">
      <c r="A39" s="5" t="s">
        <v>230</v>
      </c>
      <c r="B39" s="15" t="s">
        <v>3</v>
      </c>
      <c r="C39" s="15">
        <v>1</v>
      </c>
      <c r="D39" s="29"/>
      <c r="E39" s="29"/>
      <c r="F39" s="29"/>
      <c r="G39" s="29"/>
      <c r="H39" s="29"/>
      <c r="I39" s="4"/>
      <c r="J39" s="139"/>
      <c r="K39" s="37">
        <f t="shared" si="0"/>
        <v>0</v>
      </c>
    </row>
    <row r="40" spans="1:11" s="3" customFormat="1" ht="15.75" thickBot="1" x14ac:dyDescent="0.3">
      <c r="A40" s="5"/>
      <c r="B40" s="15"/>
      <c r="C40" s="15"/>
      <c r="D40" s="4"/>
      <c r="E40" s="4"/>
      <c r="F40" s="4"/>
      <c r="G40" s="4"/>
      <c r="H40" s="4"/>
      <c r="I40" s="4"/>
      <c r="J40" s="4"/>
      <c r="K40" s="37"/>
    </row>
    <row r="41" spans="1:11" s="3" customFormat="1" ht="19.5" thickBot="1" x14ac:dyDescent="0.3">
      <c r="A41" s="4"/>
      <c r="B41" s="14"/>
      <c r="C41" s="14"/>
      <c r="D41" s="4"/>
      <c r="E41" s="4"/>
      <c r="F41" s="4"/>
      <c r="G41" s="5"/>
      <c r="H41" s="5"/>
      <c r="I41" s="5"/>
      <c r="J41" s="27" t="s">
        <v>5</v>
      </c>
      <c r="K41" s="36">
        <f>SUM(K4:K40)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90" zoomScaleNormal="90" workbookViewId="0">
      <pane ySplit="4" topLeftCell="A20" activePane="bottomLeft" state="frozenSplit"/>
      <selection pane="bottomLeft" activeCell="K3" sqref="K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9" width="16.28515625" customWidth="1"/>
    <col min="10" max="10" width="18.7109375" customWidth="1"/>
    <col min="11" max="11" width="16.285156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31"/>
      <c r="K2" s="11"/>
    </row>
    <row r="3" spans="1:11" s="3" customFormat="1" ht="60.75" thickBot="1" x14ac:dyDescent="0.3">
      <c r="A3" s="26" t="s">
        <v>232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" t="s">
        <v>914</v>
      </c>
      <c r="K3" s="155" t="s">
        <v>911</v>
      </c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  <c r="K4" s="4"/>
    </row>
    <row r="5" spans="1:11" s="3" customFormat="1" x14ac:dyDescent="0.25">
      <c r="A5" s="43" t="s">
        <v>231</v>
      </c>
      <c r="B5" s="15"/>
      <c r="C5" s="15"/>
      <c r="D5" s="4"/>
      <c r="E5" s="4"/>
      <c r="F5" s="4"/>
      <c r="G5" s="4"/>
      <c r="H5" s="4"/>
      <c r="I5" s="4"/>
      <c r="J5" s="4"/>
      <c r="K5" s="4"/>
    </row>
    <row r="6" spans="1:11" s="3" customFormat="1" x14ac:dyDescent="0.25">
      <c r="A6" s="5" t="s">
        <v>827</v>
      </c>
      <c r="B6" s="15" t="s">
        <v>3</v>
      </c>
      <c r="C6" s="15">
        <v>1</v>
      </c>
      <c r="D6" s="139"/>
      <c r="E6" s="29"/>
      <c r="F6" s="29"/>
      <c r="G6" s="29"/>
      <c r="H6" s="29"/>
      <c r="I6" s="29"/>
      <c r="J6" s="29"/>
      <c r="K6" s="37">
        <f>(D6*365+E6*52+F6*12+G6*4+H6*2+I6+J6/3)*C6</f>
        <v>0</v>
      </c>
    </row>
    <row r="7" spans="1:11" s="3" customFormat="1" x14ac:dyDescent="0.25">
      <c r="A7" s="5" t="s">
        <v>828</v>
      </c>
      <c r="B7" s="15" t="s">
        <v>3</v>
      </c>
      <c r="C7" s="15">
        <v>1</v>
      </c>
      <c r="D7" s="139"/>
      <c r="E7" s="29"/>
      <c r="F7" s="29"/>
      <c r="G7" s="29"/>
      <c r="H7" s="29"/>
      <c r="I7" s="29"/>
      <c r="J7" s="29"/>
      <c r="K7" s="37">
        <f>(D7*365+E7*52+F7*12+G7*4+H7*2+I7+J7/3)*C7</f>
        <v>0</v>
      </c>
    </row>
    <row r="8" spans="1:11" s="3" customFormat="1" x14ac:dyDescent="0.25">
      <c r="A8" s="5" t="s">
        <v>834</v>
      </c>
      <c r="B8" s="15" t="s">
        <v>3</v>
      </c>
      <c r="C8" s="15">
        <v>1</v>
      </c>
      <c r="D8" s="139"/>
      <c r="E8" s="29"/>
      <c r="F8" s="29"/>
      <c r="G8" s="29"/>
      <c r="H8" s="29"/>
      <c r="I8" s="29"/>
      <c r="J8" s="29"/>
      <c r="K8" s="37">
        <f t="shared" ref="K8:K36" si="0">(D8*365+E8*52+F8*12+G8*4+H8*2+I8+J8/3)*C8</f>
        <v>0</v>
      </c>
    </row>
    <row r="9" spans="1:11" s="3" customFormat="1" x14ac:dyDescent="0.25">
      <c r="A9" s="5" t="s">
        <v>210</v>
      </c>
      <c r="B9" s="15" t="s">
        <v>3</v>
      </c>
      <c r="C9" s="15">
        <v>1</v>
      </c>
      <c r="D9" s="139"/>
      <c r="E9" s="29"/>
      <c r="F9" s="29"/>
      <c r="G9" s="29"/>
      <c r="H9" s="29"/>
      <c r="I9" s="4"/>
      <c r="J9" s="4"/>
      <c r="K9" s="37">
        <f t="shared" si="0"/>
        <v>0</v>
      </c>
    </row>
    <row r="10" spans="1:11" s="3" customFormat="1" x14ac:dyDescent="0.25">
      <c r="A10" s="43" t="s">
        <v>213</v>
      </c>
      <c r="B10" s="15"/>
      <c r="C10" s="15"/>
      <c r="D10" s="139"/>
      <c r="E10" s="4"/>
      <c r="F10" s="4"/>
      <c r="G10" s="4"/>
      <c r="H10" s="4"/>
      <c r="I10" s="29"/>
      <c r="J10" s="29"/>
      <c r="K10" s="37"/>
    </row>
    <row r="11" spans="1:11" s="3" customFormat="1" x14ac:dyDescent="0.25">
      <c r="A11" s="5" t="s">
        <v>212</v>
      </c>
      <c r="B11" s="15" t="s">
        <v>4</v>
      </c>
      <c r="C11" s="15">
        <v>195</v>
      </c>
      <c r="D11" s="29"/>
      <c r="E11" s="29"/>
      <c r="F11" s="139"/>
      <c r="G11" s="29"/>
      <c r="H11" s="29"/>
      <c r="I11" s="4"/>
      <c r="J11" s="4"/>
      <c r="K11" s="37">
        <f t="shared" si="0"/>
        <v>0</v>
      </c>
    </row>
    <row r="12" spans="1:11" s="3" customFormat="1" x14ac:dyDescent="0.25">
      <c r="A12" s="43" t="s">
        <v>216</v>
      </c>
      <c r="B12" s="15"/>
      <c r="C12" s="15"/>
      <c r="D12" s="4"/>
      <c r="E12" s="4"/>
      <c r="F12" s="4"/>
      <c r="G12" s="4"/>
      <c r="H12" s="4"/>
      <c r="I12" s="29"/>
      <c r="J12" s="29"/>
      <c r="K12" s="37"/>
    </row>
    <row r="13" spans="1:11" s="3" customFormat="1" x14ac:dyDescent="0.25">
      <c r="A13" s="5" t="s">
        <v>212</v>
      </c>
      <c r="B13" s="15" t="s">
        <v>4</v>
      </c>
      <c r="C13" s="15">
        <v>11</v>
      </c>
      <c r="D13" s="29"/>
      <c r="E13" s="29"/>
      <c r="F13" s="139"/>
      <c r="G13" s="29"/>
      <c r="H13" s="29"/>
      <c r="I13" s="29"/>
      <c r="J13" s="29"/>
      <c r="K13" s="37">
        <f t="shared" si="0"/>
        <v>0</v>
      </c>
    </row>
    <row r="14" spans="1:11" s="3" customFormat="1" x14ac:dyDescent="0.25">
      <c r="A14" s="5" t="s">
        <v>217</v>
      </c>
      <c r="B14" s="15" t="s">
        <v>4</v>
      </c>
      <c r="C14" s="15">
        <v>11</v>
      </c>
      <c r="D14" s="29"/>
      <c r="E14" s="29"/>
      <c r="F14" s="139"/>
      <c r="G14" s="29"/>
      <c r="H14" s="29"/>
      <c r="I14" s="4"/>
      <c r="J14" s="4"/>
      <c r="K14" s="37">
        <f t="shared" si="0"/>
        <v>0</v>
      </c>
    </row>
    <row r="15" spans="1:11" s="3" customFormat="1" x14ac:dyDescent="0.25">
      <c r="A15" s="43" t="s">
        <v>218</v>
      </c>
      <c r="B15" s="15"/>
      <c r="C15" s="15"/>
      <c r="D15" s="4"/>
      <c r="E15" s="4"/>
      <c r="F15" s="4"/>
      <c r="G15" s="4"/>
      <c r="H15" s="4"/>
      <c r="I15" s="29"/>
      <c r="J15" s="29"/>
      <c r="K15" s="37"/>
    </row>
    <row r="16" spans="1:11" s="3" customFormat="1" x14ac:dyDescent="0.25">
      <c r="A16" s="5" t="s">
        <v>212</v>
      </c>
      <c r="B16" s="15" t="s">
        <v>4</v>
      </c>
      <c r="C16" s="15">
        <v>15</v>
      </c>
      <c r="D16" s="29"/>
      <c r="E16" s="29"/>
      <c r="F16" s="139"/>
      <c r="G16" s="29"/>
      <c r="H16" s="29"/>
      <c r="I16" s="4"/>
      <c r="J16" s="4"/>
      <c r="K16" s="37">
        <f t="shared" si="0"/>
        <v>0</v>
      </c>
    </row>
    <row r="17" spans="1:11" s="3" customFormat="1" x14ac:dyDescent="0.25">
      <c r="A17" s="43" t="s">
        <v>219</v>
      </c>
      <c r="B17" s="15"/>
      <c r="C17" s="15"/>
      <c r="D17" s="4"/>
      <c r="E17" s="4"/>
      <c r="F17" s="4"/>
      <c r="G17" s="4"/>
      <c r="H17" s="4"/>
      <c r="I17" s="29"/>
      <c r="J17" s="29"/>
      <c r="K17" s="37"/>
    </row>
    <row r="18" spans="1:11" s="3" customFormat="1" x14ac:dyDescent="0.25">
      <c r="A18" s="5" t="s">
        <v>212</v>
      </c>
      <c r="B18" s="15" t="s">
        <v>4</v>
      </c>
      <c r="C18" s="15">
        <v>19</v>
      </c>
      <c r="D18" s="29"/>
      <c r="E18" s="29"/>
      <c r="F18" s="139"/>
      <c r="G18" s="29"/>
      <c r="H18" s="29"/>
      <c r="I18" s="4"/>
      <c r="J18" s="4"/>
      <c r="K18" s="37">
        <f t="shared" si="0"/>
        <v>0</v>
      </c>
    </row>
    <row r="19" spans="1:11" s="3" customFormat="1" x14ac:dyDescent="0.25">
      <c r="A19" s="43" t="s">
        <v>220</v>
      </c>
      <c r="B19" s="15"/>
      <c r="C19" s="15"/>
      <c r="D19" s="4"/>
      <c r="E19" s="4"/>
      <c r="F19" s="4"/>
      <c r="G19" s="4"/>
      <c r="H19" s="4"/>
      <c r="J19" s="4"/>
      <c r="K19" s="37"/>
    </row>
    <row r="20" spans="1:11" s="3" customFormat="1" x14ac:dyDescent="0.25">
      <c r="A20" s="5" t="s">
        <v>829</v>
      </c>
      <c r="B20" s="15" t="s">
        <v>3</v>
      </c>
      <c r="C20" s="15">
        <v>1</v>
      </c>
      <c r="D20" s="29"/>
      <c r="E20" s="29"/>
      <c r="F20" s="29"/>
      <c r="G20" s="29"/>
      <c r="H20" s="29"/>
      <c r="I20" s="139"/>
      <c r="J20" s="4"/>
      <c r="K20" s="37">
        <f t="shared" si="0"/>
        <v>0</v>
      </c>
    </row>
    <row r="21" spans="1:11" s="3" customFormat="1" x14ac:dyDescent="0.25">
      <c r="A21" s="5" t="s">
        <v>221</v>
      </c>
      <c r="B21" s="15" t="s">
        <v>3</v>
      </c>
      <c r="C21" s="15">
        <v>1</v>
      </c>
      <c r="D21" s="29"/>
      <c r="E21" s="141"/>
      <c r="F21" s="29"/>
      <c r="G21" s="29"/>
      <c r="H21" s="29"/>
      <c r="I21" s="139"/>
      <c r="J21" s="4"/>
      <c r="K21" s="37">
        <f t="shared" si="0"/>
        <v>0</v>
      </c>
    </row>
    <row r="22" spans="1:11" s="3" customFormat="1" x14ac:dyDescent="0.25">
      <c r="A22" s="5" t="s">
        <v>830</v>
      </c>
      <c r="B22" s="15" t="s">
        <v>3</v>
      </c>
      <c r="C22" s="15">
        <v>1</v>
      </c>
      <c r="D22" s="29"/>
      <c r="E22" s="29"/>
      <c r="F22" s="29"/>
      <c r="G22" s="29"/>
      <c r="H22" s="29"/>
      <c r="I22" s="139"/>
      <c r="J22" s="4"/>
      <c r="K22" s="37">
        <f t="shared" si="0"/>
        <v>0</v>
      </c>
    </row>
    <row r="23" spans="1:11" s="3" customFormat="1" x14ac:dyDescent="0.25">
      <c r="A23" s="5" t="s">
        <v>222</v>
      </c>
      <c r="B23" s="15" t="s">
        <v>3</v>
      </c>
      <c r="C23" s="15">
        <v>1</v>
      </c>
      <c r="D23" s="29"/>
      <c r="E23" s="29"/>
      <c r="F23" s="29"/>
      <c r="G23" s="29"/>
      <c r="H23" s="29"/>
      <c r="I23" s="139"/>
      <c r="J23" s="4"/>
      <c r="K23" s="37">
        <f t="shared" si="0"/>
        <v>0</v>
      </c>
    </row>
    <row r="24" spans="1:11" s="3" customFormat="1" x14ac:dyDescent="0.25">
      <c r="A24" s="5" t="s">
        <v>744</v>
      </c>
      <c r="B24" s="15" t="s">
        <v>3</v>
      </c>
      <c r="C24" s="15">
        <v>1</v>
      </c>
      <c r="D24" s="29"/>
      <c r="E24" s="29"/>
      <c r="F24" s="29"/>
      <c r="G24" s="29"/>
      <c r="H24" s="29"/>
      <c r="I24" s="139"/>
      <c r="J24" s="4"/>
      <c r="K24" s="37">
        <f t="shared" si="0"/>
        <v>0</v>
      </c>
    </row>
    <row r="25" spans="1:11" s="3" customFormat="1" x14ac:dyDescent="0.25">
      <c r="A25" s="5"/>
      <c r="B25" s="15"/>
      <c r="C25" s="15"/>
      <c r="D25" s="4"/>
      <c r="E25" s="4"/>
      <c r="F25" s="4"/>
      <c r="G25" s="4"/>
      <c r="H25" s="4"/>
      <c r="I25" s="4"/>
      <c r="J25" s="4"/>
      <c r="K25" s="37"/>
    </row>
    <row r="26" spans="1:11" s="3" customFormat="1" x14ac:dyDescent="0.25">
      <c r="A26" s="43" t="s">
        <v>223</v>
      </c>
      <c r="B26" s="15"/>
      <c r="C26" s="15"/>
      <c r="D26" s="4"/>
      <c r="E26" s="4"/>
      <c r="F26" s="4"/>
      <c r="G26" s="4"/>
      <c r="H26" s="4"/>
      <c r="I26" s="4"/>
      <c r="J26" s="4"/>
      <c r="K26" s="37"/>
    </row>
    <row r="27" spans="1:11" s="3" customFormat="1" x14ac:dyDescent="0.25">
      <c r="A27" s="5" t="s">
        <v>224</v>
      </c>
      <c r="B27" s="15" t="s">
        <v>3</v>
      </c>
      <c r="C27" s="15">
        <v>1</v>
      </c>
      <c r="D27" s="29"/>
      <c r="E27" s="29"/>
      <c r="F27" s="29"/>
      <c r="G27" s="29"/>
      <c r="H27" s="29"/>
      <c r="I27" s="4"/>
      <c r="J27" s="139"/>
      <c r="K27" s="37">
        <f t="shared" si="0"/>
        <v>0</v>
      </c>
    </row>
    <row r="28" spans="1:11" s="3" customFormat="1" x14ac:dyDescent="0.25">
      <c r="A28" s="5" t="s">
        <v>225</v>
      </c>
      <c r="B28" s="15" t="s">
        <v>3</v>
      </c>
      <c r="C28" s="15">
        <v>1</v>
      </c>
      <c r="D28" s="29"/>
      <c r="E28" s="29"/>
      <c r="F28" s="29"/>
      <c r="G28" s="29"/>
      <c r="H28" s="29"/>
      <c r="I28" s="4"/>
      <c r="J28" s="139"/>
      <c r="K28" s="37">
        <f t="shared" si="0"/>
        <v>0</v>
      </c>
    </row>
    <row r="29" spans="1:11" s="3" customFormat="1" x14ac:dyDescent="0.25">
      <c r="A29" s="5" t="s">
        <v>226</v>
      </c>
      <c r="B29" s="15" t="s">
        <v>3</v>
      </c>
      <c r="C29" s="15">
        <v>1</v>
      </c>
      <c r="D29" s="29"/>
      <c r="E29" s="29"/>
      <c r="F29" s="29"/>
      <c r="G29" s="29"/>
      <c r="H29" s="29"/>
      <c r="I29" s="4"/>
      <c r="J29" s="139"/>
      <c r="K29" s="37">
        <f t="shared" si="0"/>
        <v>0</v>
      </c>
    </row>
    <row r="30" spans="1:11" s="3" customFormat="1" x14ac:dyDescent="0.25">
      <c r="A30" s="5" t="s">
        <v>227</v>
      </c>
      <c r="B30" s="15" t="s">
        <v>3</v>
      </c>
      <c r="C30" s="15">
        <v>1</v>
      </c>
      <c r="D30" s="29"/>
      <c r="E30" s="29"/>
      <c r="F30" s="29"/>
      <c r="G30" s="29"/>
      <c r="H30" s="29"/>
      <c r="I30" s="4"/>
      <c r="J30" s="139"/>
      <c r="K30" s="37">
        <f t="shared" si="0"/>
        <v>0</v>
      </c>
    </row>
    <row r="31" spans="1:11" s="3" customFormat="1" x14ac:dyDescent="0.25">
      <c r="A31" s="5" t="s">
        <v>228</v>
      </c>
      <c r="B31" s="15" t="s">
        <v>3</v>
      </c>
      <c r="C31" s="15">
        <v>1</v>
      </c>
      <c r="D31" s="29"/>
      <c r="E31" s="29"/>
      <c r="F31" s="29"/>
      <c r="G31" s="29"/>
      <c r="H31" s="29"/>
      <c r="I31" s="4"/>
      <c r="J31" s="139"/>
      <c r="K31" s="37">
        <f t="shared" si="0"/>
        <v>0</v>
      </c>
    </row>
    <row r="32" spans="1:11" s="3" customFormat="1" x14ac:dyDescent="0.25">
      <c r="A32" s="5" t="s">
        <v>831</v>
      </c>
      <c r="B32" s="15" t="s">
        <v>3</v>
      </c>
      <c r="C32" s="15">
        <v>1</v>
      </c>
      <c r="D32" s="29"/>
      <c r="E32" s="29"/>
      <c r="F32" s="29"/>
      <c r="G32" s="29"/>
      <c r="H32" s="29"/>
      <c r="I32" s="4"/>
      <c r="J32" s="139"/>
      <c r="K32" s="37">
        <f t="shared" si="0"/>
        <v>0</v>
      </c>
    </row>
    <row r="33" spans="1:11" s="3" customFormat="1" x14ac:dyDescent="0.25">
      <c r="A33" s="5" t="s">
        <v>832</v>
      </c>
      <c r="B33" s="15" t="s">
        <v>3</v>
      </c>
      <c r="C33" s="15">
        <v>1</v>
      </c>
      <c r="D33" s="29"/>
      <c r="E33" s="29"/>
      <c r="F33" s="29"/>
      <c r="G33" s="29"/>
      <c r="H33" s="29"/>
      <c r="I33" s="4"/>
      <c r="J33" s="139"/>
      <c r="K33" s="37">
        <f t="shared" si="0"/>
        <v>0</v>
      </c>
    </row>
    <row r="34" spans="1:11" s="3" customFormat="1" x14ac:dyDescent="0.25">
      <c r="A34" s="5" t="s">
        <v>833</v>
      </c>
      <c r="B34" s="15" t="s">
        <v>3</v>
      </c>
      <c r="C34" s="15">
        <v>1</v>
      </c>
      <c r="D34" s="29"/>
      <c r="E34" s="29"/>
      <c r="F34" s="29"/>
      <c r="G34" s="29"/>
      <c r="H34" s="29"/>
      <c r="I34" s="4"/>
      <c r="J34" s="139"/>
      <c r="K34" s="37">
        <f t="shared" si="0"/>
        <v>0</v>
      </c>
    </row>
    <row r="35" spans="1:11" s="3" customFormat="1" x14ac:dyDescent="0.25">
      <c r="A35" s="5" t="s">
        <v>229</v>
      </c>
      <c r="B35" s="15" t="s">
        <v>3</v>
      </c>
      <c r="C35" s="15">
        <v>1</v>
      </c>
      <c r="D35" s="29"/>
      <c r="E35" s="29"/>
      <c r="F35" s="29"/>
      <c r="G35" s="29"/>
      <c r="H35" s="29"/>
      <c r="I35" s="4"/>
      <c r="J35" s="139"/>
      <c r="K35" s="37">
        <f t="shared" si="0"/>
        <v>0</v>
      </c>
    </row>
    <row r="36" spans="1:11" s="3" customFormat="1" x14ac:dyDescent="0.25">
      <c r="A36" s="5" t="s">
        <v>230</v>
      </c>
      <c r="B36" s="15" t="s">
        <v>3</v>
      </c>
      <c r="C36" s="15">
        <v>1</v>
      </c>
      <c r="D36" s="29"/>
      <c r="E36" s="29"/>
      <c r="F36" s="29"/>
      <c r="G36" s="29"/>
      <c r="H36" s="29"/>
      <c r="I36" s="4"/>
      <c r="J36" s="139"/>
      <c r="K36" s="37">
        <f t="shared" si="0"/>
        <v>0</v>
      </c>
    </row>
    <row r="37" spans="1:11" s="3" customFormat="1" ht="15.75" thickBot="1" x14ac:dyDescent="0.3">
      <c r="A37" s="5"/>
      <c r="B37" s="15"/>
      <c r="C37" s="15"/>
      <c r="D37" s="4"/>
      <c r="E37" s="4"/>
      <c r="F37" s="4"/>
      <c r="G37" s="4"/>
      <c r="H37" s="4"/>
      <c r="I37" s="4"/>
      <c r="J37" s="4"/>
      <c r="K37" s="37"/>
    </row>
    <row r="38" spans="1:11" s="3" customFormat="1" ht="19.5" thickBot="1" x14ac:dyDescent="0.3">
      <c r="A38" s="4"/>
      <c r="B38" s="15"/>
      <c r="C38" s="15"/>
      <c r="D38" s="4"/>
      <c r="E38" s="4"/>
      <c r="F38" s="4"/>
      <c r="G38" s="4"/>
      <c r="H38" s="4"/>
      <c r="I38" s="5"/>
      <c r="J38" s="27" t="s">
        <v>5</v>
      </c>
      <c r="K38" s="36">
        <f>SUM(K4:K37)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742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 t="s">
        <v>234</v>
      </c>
      <c r="B5" s="15" t="s">
        <v>3</v>
      </c>
      <c r="C5" s="15">
        <v>234</v>
      </c>
      <c r="D5" s="4"/>
      <c r="E5" s="4"/>
      <c r="F5" s="139"/>
      <c r="G5" s="29"/>
      <c r="H5" s="29"/>
      <c r="I5" s="4"/>
      <c r="J5" s="37">
        <f>(D5*365+E5*52+F5*12+G5*4+H5*2+I5)*C5</f>
        <v>0</v>
      </c>
    </row>
    <row r="6" spans="1:11" s="3" customFormat="1" x14ac:dyDescent="0.25">
      <c r="A6" s="5" t="s">
        <v>836</v>
      </c>
      <c r="B6" s="15" t="s">
        <v>3</v>
      </c>
      <c r="C6" s="15">
        <v>1</v>
      </c>
      <c r="D6" s="4"/>
      <c r="E6" s="4"/>
      <c r="F6" s="29"/>
      <c r="G6" s="29"/>
      <c r="H6" s="139"/>
      <c r="I6" s="4"/>
      <c r="J6" s="37">
        <f>(D6*365+E6*52+F6*12+G6*4+H6*2+I6)*C6</f>
        <v>0</v>
      </c>
    </row>
    <row r="7" spans="1:11" s="3" customFormat="1" ht="15.75" thickBot="1" x14ac:dyDescent="0.3">
      <c r="A7" s="6"/>
      <c r="B7" s="16"/>
      <c r="C7" s="16"/>
      <c r="D7" s="4"/>
      <c r="E7" s="4"/>
      <c r="F7" s="4"/>
      <c r="G7" s="4"/>
      <c r="H7" s="7"/>
      <c r="I7" s="7"/>
      <c r="J7" s="37"/>
    </row>
    <row r="8" spans="1:11" s="3" customFormat="1" ht="19.5" thickBot="1" x14ac:dyDescent="0.3">
      <c r="A8" s="4"/>
      <c r="B8" s="14"/>
      <c r="C8" s="14"/>
      <c r="D8" s="4"/>
      <c r="E8" s="4"/>
      <c r="F8" s="4"/>
      <c r="G8" s="5"/>
      <c r="H8" s="5"/>
      <c r="I8" s="27" t="s">
        <v>5</v>
      </c>
      <c r="J8" s="36">
        <f>SUM(J4:J7)</f>
        <v>0</v>
      </c>
    </row>
    <row r="9" spans="1:11" x14ac:dyDescent="0.25">
      <c r="J9" s="28"/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743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5" t="s">
        <v>234</v>
      </c>
      <c r="B5" s="15" t="s">
        <v>3</v>
      </c>
      <c r="C5" s="15">
        <v>55</v>
      </c>
      <c r="D5" s="4"/>
      <c r="E5" s="4"/>
      <c r="F5" s="139"/>
      <c r="G5" s="29"/>
      <c r="H5" s="29"/>
      <c r="I5" s="4"/>
      <c r="J5" s="37">
        <f>(D5*365+E5*52+F5*12+G5*4+H5*2+I5)*C5</f>
        <v>0</v>
      </c>
    </row>
    <row r="6" spans="1:11" s="3" customFormat="1" x14ac:dyDescent="0.25">
      <c r="A6" s="5" t="s">
        <v>235</v>
      </c>
      <c r="B6" s="15" t="s">
        <v>4</v>
      </c>
      <c r="C6" s="15">
        <v>3</v>
      </c>
      <c r="D6" s="4"/>
      <c r="E6" s="4"/>
      <c r="F6" s="29"/>
      <c r="G6" s="29"/>
      <c r="H6" s="139"/>
      <c r="I6" s="4"/>
      <c r="J6" s="37">
        <f>(D6*365+E6*52+F6*12+G6*4+H6*2+I6)*C6</f>
        <v>0</v>
      </c>
    </row>
    <row r="7" spans="1:11" s="3" customFormat="1" x14ac:dyDescent="0.25">
      <c r="A7" s="5" t="s">
        <v>236</v>
      </c>
      <c r="B7" s="15" t="s">
        <v>3</v>
      </c>
      <c r="C7" s="15">
        <v>1</v>
      </c>
      <c r="D7" s="4"/>
      <c r="E7" s="4"/>
      <c r="F7" s="29"/>
      <c r="G7" s="29"/>
      <c r="H7" s="139"/>
      <c r="I7" s="4"/>
      <c r="J7" s="37">
        <f>(D7*365+E7*52+F7*12+G7*4+H7*2+I7)*C7</f>
        <v>0</v>
      </c>
    </row>
    <row r="8" spans="1:11" s="3" customFormat="1" ht="15.75" thickBot="1" x14ac:dyDescent="0.3">
      <c r="A8" s="6"/>
      <c r="B8" s="16"/>
      <c r="C8" s="16"/>
      <c r="D8" s="4"/>
      <c r="E8" s="4"/>
      <c r="F8" s="4"/>
      <c r="G8" s="4"/>
      <c r="H8" s="7"/>
      <c r="I8" s="7"/>
      <c r="J8" s="37"/>
    </row>
    <row r="9" spans="1:11" s="3" customFormat="1" ht="19.5" thickBot="1" x14ac:dyDescent="0.3">
      <c r="A9" s="4"/>
      <c r="B9" s="14"/>
      <c r="C9" s="14"/>
      <c r="D9" s="4"/>
      <c r="E9" s="4"/>
      <c r="F9" s="4"/>
      <c r="G9" s="5"/>
      <c r="H9" s="5"/>
      <c r="I9" s="27" t="s">
        <v>5</v>
      </c>
      <c r="J9" s="36">
        <f>SUM(J4:J8)</f>
        <v>0</v>
      </c>
    </row>
    <row r="10" spans="1:11" x14ac:dyDescent="0.25">
      <c r="J10" s="28"/>
    </row>
    <row r="15" spans="1:11" x14ac:dyDescent="0.25">
      <c r="A15" s="142"/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374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43" t="s">
        <v>314</v>
      </c>
      <c r="B5" s="15"/>
      <c r="C5" s="15"/>
      <c r="D5" s="20"/>
      <c r="E5" s="30"/>
      <c r="F5" s="20"/>
      <c r="G5" s="30"/>
      <c r="H5" s="30"/>
      <c r="I5" s="30"/>
      <c r="J5" s="37"/>
    </row>
    <row r="6" spans="1:11" s="3" customFormat="1" x14ac:dyDescent="0.25">
      <c r="A6" s="83" t="s">
        <v>751</v>
      </c>
      <c r="B6" s="15"/>
      <c r="C6" s="15"/>
      <c r="D6" s="4"/>
      <c r="E6" s="4"/>
      <c r="F6" s="4"/>
      <c r="G6" s="4"/>
      <c r="H6" s="4"/>
      <c r="I6" s="4"/>
      <c r="J6" s="37"/>
    </row>
    <row r="7" spans="1:11" s="3" customFormat="1" x14ac:dyDescent="0.25">
      <c r="A7" s="22" t="s">
        <v>259</v>
      </c>
      <c r="B7" s="15" t="s">
        <v>315</v>
      </c>
      <c r="C7" s="15">
        <v>35</v>
      </c>
      <c r="D7" s="139"/>
      <c r="E7" s="29"/>
      <c r="F7" s="29"/>
      <c r="G7" s="29"/>
      <c r="H7" s="29"/>
      <c r="I7" s="29"/>
      <c r="J7" s="37">
        <f t="shared" ref="J7:J69" si="0">(D7*365+E7*52+F7*12+G7*4+H7*2+I7)*C7</f>
        <v>0</v>
      </c>
    </row>
    <row r="8" spans="1:11" s="3" customFormat="1" x14ac:dyDescent="0.25">
      <c r="A8" s="22" t="s">
        <v>837</v>
      </c>
      <c r="B8" s="15" t="s">
        <v>315</v>
      </c>
      <c r="C8" s="15">
        <v>17</v>
      </c>
      <c r="D8" s="29"/>
      <c r="E8" s="139"/>
      <c r="F8" s="29"/>
      <c r="G8" s="29"/>
      <c r="H8" s="29"/>
      <c r="I8" s="29"/>
      <c r="J8" s="37">
        <f t="shared" si="0"/>
        <v>0</v>
      </c>
    </row>
    <row r="9" spans="1:11" s="3" customFormat="1" x14ac:dyDescent="0.25">
      <c r="A9" s="22" t="s">
        <v>248</v>
      </c>
      <c r="B9" s="15" t="s">
        <v>315</v>
      </c>
      <c r="C9" s="15">
        <v>35</v>
      </c>
      <c r="D9" s="29"/>
      <c r="E9" s="139"/>
      <c r="F9" s="29"/>
      <c r="G9" s="29"/>
      <c r="H9" s="29"/>
      <c r="I9" s="29"/>
      <c r="J9" s="37">
        <f t="shared" si="0"/>
        <v>0</v>
      </c>
    </row>
    <row r="10" spans="1:11" s="3" customFormat="1" x14ac:dyDescent="0.25">
      <c r="A10" s="22" t="s">
        <v>317</v>
      </c>
      <c r="B10" s="15" t="s">
        <v>315</v>
      </c>
      <c r="C10" s="15">
        <v>35</v>
      </c>
      <c r="D10" s="29"/>
      <c r="E10" s="29"/>
      <c r="F10" s="139"/>
      <c r="G10" s="29"/>
      <c r="H10" s="29"/>
      <c r="I10" s="29"/>
      <c r="J10" s="37">
        <f t="shared" si="0"/>
        <v>0</v>
      </c>
    </row>
    <row r="11" spans="1:11" s="3" customFormat="1" x14ac:dyDescent="0.25">
      <c r="A11" s="22" t="s">
        <v>838</v>
      </c>
      <c r="B11" s="15" t="s">
        <v>315</v>
      </c>
      <c r="C11" s="15">
        <v>35</v>
      </c>
      <c r="D11" s="29"/>
      <c r="E11" s="29"/>
      <c r="F11" s="139"/>
      <c r="G11" s="29"/>
      <c r="H11" s="29"/>
      <c r="I11" s="29"/>
      <c r="J11" s="37">
        <f t="shared" si="0"/>
        <v>0</v>
      </c>
    </row>
    <row r="12" spans="1:11" s="3" customFormat="1" x14ac:dyDescent="0.25">
      <c r="A12" s="22" t="s">
        <v>839</v>
      </c>
      <c r="B12" s="15" t="s">
        <v>315</v>
      </c>
      <c r="C12" s="15">
        <v>35</v>
      </c>
      <c r="D12" s="29"/>
      <c r="E12" s="29"/>
      <c r="F12" s="139"/>
      <c r="G12" s="29"/>
      <c r="H12" s="29"/>
      <c r="I12" s="29"/>
      <c r="J12" s="37">
        <f t="shared" si="0"/>
        <v>0</v>
      </c>
    </row>
    <row r="13" spans="1:11" s="3" customFormat="1" x14ac:dyDescent="0.25">
      <c r="A13" s="22" t="s">
        <v>319</v>
      </c>
      <c r="B13" s="15" t="s">
        <v>315</v>
      </c>
      <c r="C13" s="15">
        <v>35</v>
      </c>
      <c r="D13" s="29"/>
      <c r="E13" s="29"/>
      <c r="F13" s="139"/>
      <c r="G13" s="29"/>
      <c r="H13" s="29"/>
      <c r="I13" s="29"/>
      <c r="J13" s="37">
        <f t="shared" si="0"/>
        <v>0</v>
      </c>
    </row>
    <row r="14" spans="1:11" s="3" customFormat="1" x14ac:dyDescent="0.25">
      <c r="A14" s="22" t="s">
        <v>840</v>
      </c>
      <c r="B14" s="15" t="s">
        <v>315</v>
      </c>
      <c r="C14" s="15">
        <v>35</v>
      </c>
      <c r="D14" s="29"/>
      <c r="E14" s="29"/>
      <c r="F14" s="139"/>
      <c r="G14" s="29"/>
      <c r="H14" s="29"/>
      <c r="I14" s="29"/>
      <c r="J14" s="37">
        <f t="shared" si="0"/>
        <v>0</v>
      </c>
    </row>
    <row r="15" spans="1:11" s="3" customFormat="1" x14ac:dyDescent="0.25">
      <c r="A15" s="22" t="s">
        <v>320</v>
      </c>
      <c r="B15" s="15" t="s">
        <v>315</v>
      </c>
      <c r="C15" s="15">
        <v>35</v>
      </c>
      <c r="D15" s="29"/>
      <c r="E15" s="29"/>
      <c r="F15" s="139"/>
      <c r="G15" s="29"/>
      <c r="H15" s="29"/>
      <c r="I15" s="29"/>
      <c r="J15" s="37">
        <f t="shared" si="0"/>
        <v>0</v>
      </c>
    </row>
    <row r="16" spans="1:11" s="3" customFormat="1" x14ac:dyDescent="0.25">
      <c r="A16" s="22" t="s">
        <v>321</v>
      </c>
      <c r="B16" s="15" t="s">
        <v>315</v>
      </c>
      <c r="C16" s="15">
        <v>35</v>
      </c>
      <c r="D16" s="29"/>
      <c r="E16" s="29"/>
      <c r="F16" s="29"/>
      <c r="G16" s="139"/>
      <c r="H16" s="29"/>
      <c r="I16" s="29"/>
      <c r="J16" s="37">
        <f t="shared" si="0"/>
        <v>0</v>
      </c>
    </row>
    <row r="17" spans="1:10" s="3" customFormat="1" x14ac:dyDescent="0.25">
      <c r="A17" s="22" t="s">
        <v>322</v>
      </c>
      <c r="B17" s="15" t="s">
        <v>315</v>
      </c>
      <c r="C17" s="15">
        <v>35</v>
      </c>
      <c r="D17" s="29"/>
      <c r="E17" s="29"/>
      <c r="F17" s="29"/>
      <c r="G17" s="139"/>
      <c r="H17" s="29"/>
      <c r="I17" s="29"/>
      <c r="J17" s="37">
        <f t="shared" si="0"/>
        <v>0</v>
      </c>
    </row>
    <row r="18" spans="1:10" s="3" customFormat="1" x14ac:dyDescent="0.25">
      <c r="A18" s="22" t="s">
        <v>841</v>
      </c>
      <c r="B18" s="15" t="s">
        <v>489</v>
      </c>
      <c r="C18" s="15">
        <v>106</v>
      </c>
      <c r="D18" s="29"/>
      <c r="E18" s="29"/>
      <c r="F18" s="29"/>
      <c r="G18" s="139"/>
      <c r="H18" s="29"/>
      <c r="I18" s="29"/>
      <c r="J18" s="37">
        <f t="shared" si="0"/>
        <v>0</v>
      </c>
    </row>
    <row r="19" spans="1:10" s="3" customFormat="1" x14ac:dyDescent="0.25">
      <c r="A19" s="22" t="s">
        <v>323</v>
      </c>
      <c r="B19" s="15" t="s">
        <v>315</v>
      </c>
      <c r="C19" s="15">
        <v>35</v>
      </c>
      <c r="D19" s="29"/>
      <c r="E19" s="29"/>
      <c r="F19" s="29"/>
      <c r="G19" s="139"/>
      <c r="H19" s="29"/>
      <c r="I19" s="29"/>
      <c r="J19" s="37">
        <f t="shared" si="0"/>
        <v>0</v>
      </c>
    </row>
    <row r="20" spans="1:10" s="3" customFormat="1" x14ac:dyDescent="0.25">
      <c r="A20" s="22" t="s">
        <v>324</v>
      </c>
      <c r="B20" s="15" t="s">
        <v>315</v>
      </c>
      <c r="C20" s="15">
        <v>35</v>
      </c>
      <c r="D20" s="29"/>
      <c r="E20" s="29"/>
      <c r="F20" s="29"/>
      <c r="G20" s="139"/>
      <c r="H20" s="29"/>
      <c r="I20" s="29"/>
      <c r="J20" s="37">
        <f t="shared" si="0"/>
        <v>0</v>
      </c>
    </row>
    <row r="21" spans="1:10" s="3" customFormat="1" x14ac:dyDescent="0.25">
      <c r="A21" s="22" t="s">
        <v>325</v>
      </c>
      <c r="B21" s="15" t="s">
        <v>315</v>
      </c>
      <c r="C21" s="15">
        <v>35</v>
      </c>
      <c r="D21" s="29"/>
      <c r="E21" s="29"/>
      <c r="F21" s="29"/>
      <c r="G21" s="139"/>
      <c r="H21" s="29"/>
      <c r="I21" s="29"/>
      <c r="J21" s="37">
        <f t="shared" si="0"/>
        <v>0</v>
      </c>
    </row>
    <row r="22" spans="1:10" s="3" customFormat="1" x14ac:dyDescent="0.25">
      <c r="A22" s="22" t="s">
        <v>326</v>
      </c>
      <c r="B22" s="15" t="s">
        <v>315</v>
      </c>
      <c r="C22" s="15">
        <v>35</v>
      </c>
      <c r="D22" s="29"/>
      <c r="E22" s="29"/>
      <c r="F22" s="29"/>
      <c r="G22" s="29"/>
      <c r="H22" s="139"/>
      <c r="I22" s="29"/>
      <c r="J22" s="37">
        <f t="shared" si="0"/>
        <v>0</v>
      </c>
    </row>
    <row r="23" spans="1:10" s="3" customFormat="1" x14ac:dyDescent="0.25">
      <c r="A23" s="22" t="s">
        <v>327</v>
      </c>
      <c r="B23" s="15" t="s">
        <v>4</v>
      </c>
      <c r="C23" s="15">
        <v>85</v>
      </c>
      <c r="D23" s="29"/>
      <c r="E23" s="29"/>
      <c r="F23" s="29"/>
      <c r="G23" s="29"/>
      <c r="H23" s="139"/>
      <c r="I23" s="29"/>
      <c r="J23" s="37">
        <f t="shared" si="0"/>
        <v>0</v>
      </c>
    </row>
    <row r="24" spans="1:10" s="3" customFormat="1" x14ac:dyDescent="0.25">
      <c r="A24" s="22" t="s">
        <v>328</v>
      </c>
      <c r="B24" s="15" t="s">
        <v>4</v>
      </c>
      <c r="C24" s="15">
        <v>85</v>
      </c>
      <c r="D24" s="29"/>
      <c r="E24" s="29"/>
      <c r="F24" s="29"/>
      <c r="G24" s="29"/>
      <c r="H24" s="139"/>
      <c r="I24" s="29"/>
      <c r="J24" s="37">
        <f t="shared" si="0"/>
        <v>0</v>
      </c>
    </row>
    <row r="25" spans="1:10" s="3" customFormat="1" x14ac:dyDescent="0.25">
      <c r="A25" s="22" t="s">
        <v>329</v>
      </c>
      <c r="B25" s="15" t="s">
        <v>315</v>
      </c>
      <c r="C25" s="15">
        <v>17</v>
      </c>
      <c r="D25" s="29"/>
      <c r="E25" s="29"/>
      <c r="F25" s="29"/>
      <c r="G25" s="29"/>
      <c r="H25" s="139"/>
      <c r="I25" s="29"/>
      <c r="J25" s="37">
        <f t="shared" si="0"/>
        <v>0</v>
      </c>
    </row>
    <row r="26" spans="1:10" s="3" customFormat="1" x14ac:dyDescent="0.25">
      <c r="A26" s="22" t="s">
        <v>330</v>
      </c>
      <c r="B26" s="15" t="s">
        <v>315</v>
      </c>
      <c r="C26" s="15">
        <v>17</v>
      </c>
      <c r="D26" s="29"/>
      <c r="E26" s="29"/>
      <c r="F26" s="29"/>
      <c r="G26" s="29"/>
      <c r="H26" s="139"/>
      <c r="I26" s="29"/>
      <c r="J26" s="37">
        <f t="shared" si="0"/>
        <v>0</v>
      </c>
    </row>
    <row r="27" spans="1:10" s="3" customFormat="1" x14ac:dyDescent="0.25">
      <c r="A27" s="22" t="s">
        <v>331</v>
      </c>
      <c r="B27" s="15" t="s">
        <v>315</v>
      </c>
      <c r="C27" s="15">
        <v>17</v>
      </c>
      <c r="D27" s="29"/>
      <c r="E27" s="29"/>
      <c r="F27" s="29"/>
      <c r="G27" s="29"/>
      <c r="H27" s="139"/>
      <c r="I27" s="29"/>
      <c r="J27" s="37">
        <f t="shared" si="0"/>
        <v>0</v>
      </c>
    </row>
    <row r="28" spans="1:10" s="3" customFormat="1" x14ac:dyDescent="0.25">
      <c r="A28" s="22" t="s">
        <v>332</v>
      </c>
      <c r="B28" s="15" t="s">
        <v>315</v>
      </c>
      <c r="C28" s="15">
        <v>35</v>
      </c>
      <c r="D28" s="29"/>
      <c r="E28" s="29"/>
      <c r="F28" s="29"/>
      <c r="G28" s="29"/>
      <c r="H28" s="139"/>
      <c r="I28" s="29"/>
      <c r="J28" s="37">
        <f t="shared" si="0"/>
        <v>0</v>
      </c>
    </row>
    <row r="29" spans="1:10" s="3" customFormat="1" x14ac:dyDescent="0.25">
      <c r="A29" s="22" t="s">
        <v>333</v>
      </c>
      <c r="B29" s="15" t="s">
        <v>315</v>
      </c>
      <c r="C29" s="15">
        <v>35</v>
      </c>
      <c r="D29" s="29"/>
      <c r="E29" s="29"/>
      <c r="F29" s="29"/>
      <c r="G29" s="29"/>
      <c r="H29" s="29"/>
      <c r="I29" s="139"/>
      <c r="J29" s="37">
        <f t="shared" si="0"/>
        <v>0</v>
      </c>
    </row>
    <row r="30" spans="1:10" s="3" customFormat="1" x14ac:dyDescent="0.25">
      <c r="A30" s="22" t="s">
        <v>334</v>
      </c>
      <c r="B30" s="15" t="s">
        <v>315</v>
      </c>
      <c r="C30" s="15">
        <v>17</v>
      </c>
      <c r="D30" s="29"/>
      <c r="E30" s="29"/>
      <c r="F30" s="29"/>
      <c r="G30" s="29"/>
      <c r="H30" s="29"/>
      <c r="I30" s="139"/>
      <c r="J30" s="37">
        <f t="shared" si="0"/>
        <v>0</v>
      </c>
    </row>
    <row r="31" spans="1:10" s="3" customFormat="1" x14ac:dyDescent="0.25">
      <c r="A31" s="22" t="s">
        <v>335</v>
      </c>
      <c r="B31" s="15" t="s">
        <v>315</v>
      </c>
      <c r="C31" s="15">
        <v>35</v>
      </c>
      <c r="D31" s="29"/>
      <c r="E31" s="29"/>
      <c r="F31" s="29"/>
      <c r="G31" s="29"/>
      <c r="H31" s="29"/>
      <c r="I31" s="139"/>
      <c r="J31" s="37">
        <f t="shared" si="0"/>
        <v>0</v>
      </c>
    </row>
    <row r="32" spans="1:10" s="3" customFormat="1" x14ac:dyDescent="0.25">
      <c r="A32" s="43" t="s">
        <v>336</v>
      </c>
      <c r="B32" s="15"/>
      <c r="C32" s="15"/>
      <c r="D32" s="20"/>
      <c r="E32" s="30"/>
      <c r="F32" s="30"/>
      <c r="G32" s="30"/>
      <c r="H32" s="20"/>
      <c r="I32" s="30"/>
      <c r="J32" s="37"/>
    </row>
    <row r="33" spans="1:10" s="3" customFormat="1" x14ac:dyDescent="0.25">
      <c r="A33" s="83" t="s">
        <v>751</v>
      </c>
      <c r="B33" s="15"/>
      <c r="C33" s="15"/>
      <c r="D33" s="4"/>
      <c r="E33" s="4"/>
      <c r="F33" s="4"/>
      <c r="G33" s="4"/>
      <c r="H33" s="4"/>
      <c r="I33" s="4"/>
      <c r="J33" s="37"/>
    </row>
    <row r="34" spans="1:10" s="3" customFormat="1" x14ac:dyDescent="0.25">
      <c r="A34" s="22" t="s">
        <v>215</v>
      </c>
      <c r="B34" s="15" t="s">
        <v>3</v>
      </c>
      <c r="C34" s="15">
        <v>17</v>
      </c>
      <c r="D34" s="29"/>
      <c r="E34" s="29"/>
      <c r="F34" s="29"/>
      <c r="G34" s="139"/>
      <c r="H34" s="29"/>
      <c r="I34" s="29"/>
      <c r="J34" s="37">
        <f t="shared" si="0"/>
        <v>0</v>
      </c>
    </row>
    <row r="35" spans="1:10" s="3" customFormat="1" x14ac:dyDescent="0.25">
      <c r="A35" s="22" t="s">
        <v>337</v>
      </c>
      <c r="B35" s="15" t="s">
        <v>3</v>
      </c>
      <c r="C35" s="15">
        <v>17</v>
      </c>
      <c r="D35" s="29"/>
      <c r="E35" s="29"/>
      <c r="F35" s="29"/>
      <c r="G35" s="139"/>
      <c r="H35" s="29"/>
      <c r="I35" s="29"/>
      <c r="J35" s="37">
        <f t="shared" si="0"/>
        <v>0</v>
      </c>
    </row>
    <row r="36" spans="1:10" s="3" customFormat="1" x14ac:dyDescent="0.25">
      <c r="A36" s="22" t="s">
        <v>338</v>
      </c>
      <c r="B36" s="15" t="s">
        <v>3</v>
      </c>
      <c r="C36" s="15">
        <v>17</v>
      </c>
      <c r="D36" s="29"/>
      <c r="E36" s="29"/>
      <c r="F36" s="29"/>
      <c r="G36" s="29"/>
      <c r="H36" s="139"/>
      <c r="I36" s="29"/>
      <c r="J36" s="37">
        <f t="shared" si="0"/>
        <v>0</v>
      </c>
    </row>
    <row r="37" spans="1:10" s="3" customFormat="1" x14ac:dyDescent="0.25">
      <c r="A37" s="43" t="s">
        <v>339</v>
      </c>
      <c r="B37" s="15"/>
      <c r="C37" s="15"/>
      <c r="D37" s="20"/>
      <c r="E37" s="30"/>
      <c r="F37" s="30"/>
      <c r="G37" s="30"/>
      <c r="H37" s="20"/>
      <c r="I37" s="30"/>
      <c r="J37" s="37"/>
    </row>
    <row r="38" spans="1:10" s="3" customFormat="1" x14ac:dyDescent="0.25">
      <c r="A38" s="83" t="s">
        <v>751</v>
      </c>
      <c r="B38" s="15"/>
      <c r="C38" s="15"/>
      <c r="D38" s="4"/>
      <c r="E38" s="4"/>
      <c r="F38" s="4"/>
      <c r="G38" s="4"/>
      <c r="H38" s="4"/>
      <c r="I38" s="4"/>
      <c r="J38" s="37"/>
    </row>
    <row r="39" spans="1:10" s="3" customFormat="1" x14ac:dyDescent="0.25">
      <c r="A39" s="22" t="s">
        <v>215</v>
      </c>
      <c r="B39" s="15" t="s">
        <v>3</v>
      </c>
      <c r="C39" s="15">
        <v>5</v>
      </c>
      <c r="D39" s="29"/>
      <c r="E39" s="29"/>
      <c r="F39" s="139"/>
      <c r="G39" s="29"/>
      <c r="H39" s="29"/>
      <c r="I39" s="29"/>
      <c r="J39" s="37">
        <f t="shared" si="0"/>
        <v>0</v>
      </c>
    </row>
    <row r="40" spans="1:10" s="3" customFormat="1" x14ac:dyDescent="0.25">
      <c r="A40" s="22" t="s">
        <v>45</v>
      </c>
      <c r="B40" s="15" t="s">
        <v>3</v>
      </c>
      <c r="C40" s="15">
        <v>5</v>
      </c>
      <c r="D40" s="29"/>
      <c r="E40" s="29"/>
      <c r="F40" s="139"/>
      <c r="G40" s="29"/>
      <c r="H40" s="29"/>
      <c r="I40" s="29"/>
      <c r="J40" s="37">
        <f t="shared" si="0"/>
        <v>0</v>
      </c>
    </row>
    <row r="41" spans="1:10" s="3" customFormat="1" x14ac:dyDescent="0.25">
      <c r="A41" s="22" t="s">
        <v>338</v>
      </c>
      <c r="B41" s="15" t="s">
        <v>3</v>
      </c>
      <c r="C41" s="15">
        <v>5</v>
      </c>
      <c r="D41" s="29"/>
      <c r="E41" s="29"/>
      <c r="F41" s="29"/>
      <c r="G41" s="29"/>
      <c r="H41" s="139"/>
      <c r="I41" s="29"/>
      <c r="J41" s="37">
        <f t="shared" si="0"/>
        <v>0</v>
      </c>
    </row>
    <row r="42" spans="1:10" s="3" customFormat="1" x14ac:dyDescent="0.25">
      <c r="A42" s="43" t="s">
        <v>341</v>
      </c>
      <c r="B42" s="15"/>
      <c r="C42" s="15"/>
      <c r="D42" s="20"/>
      <c r="E42" s="30"/>
      <c r="F42" s="30"/>
      <c r="G42" s="30"/>
      <c r="H42" s="20"/>
      <c r="I42" s="30"/>
      <c r="J42" s="37"/>
    </row>
    <row r="43" spans="1:10" s="3" customFormat="1" x14ac:dyDescent="0.25">
      <c r="A43" s="83" t="s">
        <v>751</v>
      </c>
      <c r="B43" s="15"/>
      <c r="C43" s="15"/>
      <c r="D43" s="4"/>
      <c r="E43" s="4"/>
      <c r="F43" s="4"/>
      <c r="G43" s="4"/>
      <c r="H43" s="4"/>
      <c r="I43" s="4"/>
      <c r="J43" s="37"/>
    </row>
    <row r="44" spans="1:10" s="3" customFormat="1" x14ac:dyDescent="0.25">
      <c r="A44" s="22" t="s">
        <v>215</v>
      </c>
      <c r="B44" s="15" t="s">
        <v>3</v>
      </c>
      <c r="C44" s="15">
        <v>4</v>
      </c>
      <c r="D44" s="29"/>
      <c r="E44" s="29"/>
      <c r="F44" s="139"/>
      <c r="G44" s="29"/>
      <c r="H44" s="29"/>
      <c r="I44" s="29"/>
      <c r="J44" s="37">
        <f t="shared" si="0"/>
        <v>0</v>
      </c>
    </row>
    <row r="45" spans="1:10" s="3" customFormat="1" x14ac:dyDescent="0.25">
      <c r="A45" s="22" t="s">
        <v>45</v>
      </c>
      <c r="B45" s="15" t="s">
        <v>3</v>
      </c>
      <c r="C45" s="15">
        <v>4</v>
      </c>
      <c r="D45" s="29"/>
      <c r="E45" s="29"/>
      <c r="F45" s="139"/>
      <c r="G45" s="29"/>
      <c r="H45" s="29"/>
      <c r="I45" s="29"/>
      <c r="J45" s="37">
        <f t="shared" si="0"/>
        <v>0</v>
      </c>
    </row>
    <row r="46" spans="1:10" s="3" customFormat="1" x14ac:dyDescent="0.25">
      <c r="A46" s="22" t="s">
        <v>338</v>
      </c>
      <c r="B46" s="15" t="s">
        <v>3</v>
      </c>
      <c r="C46" s="15">
        <v>4</v>
      </c>
      <c r="D46" s="29"/>
      <c r="E46" s="29"/>
      <c r="F46" s="29"/>
      <c r="G46" s="29"/>
      <c r="H46" s="139"/>
      <c r="I46" s="29"/>
      <c r="J46" s="37">
        <f t="shared" si="0"/>
        <v>0</v>
      </c>
    </row>
    <row r="47" spans="1:10" s="3" customFormat="1" x14ac:dyDescent="0.25">
      <c r="A47" s="43" t="s">
        <v>342</v>
      </c>
      <c r="B47" s="15"/>
      <c r="C47" s="15"/>
      <c r="D47" s="20"/>
      <c r="E47" s="30"/>
      <c r="F47" s="30"/>
      <c r="G47" s="30"/>
      <c r="H47" s="20"/>
      <c r="I47" s="30"/>
      <c r="J47" s="37"/>
    </row>
    <row r="48" spans="1:10" s="3" customFormat="1" x14ac:dyDescent="0.25">
      <c r="A48" s="83" t="s">
        <v>751</v>
      </c>
      <c r="B48" s="15"/>
      <c r="C48" s="15"/>
      <c r="D48" s="4"/>
      <c r="E48" s="4"/>
      <c r="F48" s="4"/>
      <c r="G48" s="4"/>
      <c r="H48" s="4"/>
      <c r="I48" s="4"/>
      <c r="J48" s="37"/>
    </row>
    <row r="49" spans="1:10" s="3" customFormat="1" x14ac:dyDescent="0.25">
      <c r="A49" s="22" t="s">
        <v>215</v>
      </c>
      <c r="B49" s="15" t="s">
        <v>3</v>
      </c>
      <c r="C49" s="15">
        <v>59</v>
      </c>
      <c r="D49" s="29"/>
      <c r="E49" s="29"/>
      <c r="F49" s="29"/>
      <c r="G49" s="139"/>
      <c r="H49" s="29"/>
      <c r="I49" s="29"/>
      <c r="J49" s="37">
        <f t="shared" si="0"/>
        <v>0</v>
      </c>
    </row>
    <row r="50" spans="1:10" s="3" customFormat="1" x14ac:dyDescent="0.25">
      <c r="A50" s="22" t="s">
        <v>45</v>
      </c>
      <c r="B50" s="15" t="s">
        <v>3</v>
      </c>
      <c r="C50" s="15">
        <v>59</v>
      </c>
      <c r="D50" s="29"/>
      <c r="E50" s="29"/>
      <c r="F50" s="29"/>
      <c r="G50" s="139"/>
      <c r="H50" s="29"/>
      <c r="I50" s="29"/>
      <c r="J50" s="37">
        <f t="shared" si="0"/>
        <v>0</v>
      </c>
    </row>
    <row r="51" spans="1:10" s="3" customFormat="1" x14ac:dyDescent="0.25">
      <c r="A51" s="22" t="s">
        <v>343</v>
      </c>
      <c r="B51" s="15" t="s">
        <v>3</v>
      </c>
      <c r="C51" s="15">
        <v>59</v>
      </c>
      <c r="D51" s="29"/>
      <c r="E51" s="29"/>
      <c r="F51" s="29"/>
      <c r="G51" s="29"/>
      <c r="H51" s="139"/>
      <c r="I51" s="29"/>
      <c r="J51" s="37">
        <f t="shared" si="0"/>
        <v>0</v>
      </c>
    </row>
    <row r="52" spans="1:10" s="3" customFormat="1" x14ac:dyDescent="0.25">
      <c r="A52" s="22" t="s">
        <v>344</v>
      </c>
      <c r="B52" s="15" t="s">
        <v>3</v>
      </c>
      <c r="C52" s="15">
        <v>59</v>
      </c>
      <c r="D52" s="29"/>
      <c r="E52" s="29"/>
      <c r="F52" s="29"/>
      <c r="G52" s="29"/>
      <c r="H52" s="29"/>
      <c r="I52" s="139"/>
      <c r="J52" s="37">
        <f t="shared" si="0"/>
        <v>0</v>
      </c>
    </row>
    <row r="53" spans="1:10" s="3" customFormat="1" x14ac:dyDescent="0.25">
      <c r="A53" s="22" t="s">
        <v>772</v>
      </c>
      <c r="B53" s="15" t="s">
        <v>3</v>
      </c>
      <c r="C53" s="15">
        <v>59</v>
      </c>
      <c r="D53" s="29"/>
      <c r="E53" s="29"/>
      <c r="F53" s="29"/>
      <c r="G53" s="29"/>
      <c r="H53" s="29"/>
      <c r="I53" s="139"/>
      <c r="J53" s="37">
        <f>(D53*365+E53*52+F53*12+G53*4+H53*2+I53)*C53</f>
        <v>0</v>
      </c>
    </row>
    <row r="54" spans="1:10" s="3" customFormat="1" x14ac:dyDescent="0.25">
      <c r="A54" s="43" t="s">
        <v>345</v>
      </c>
      <c r="B54" s="15"/>
      <c r="C54" s="15"/>
      <c r="D54" s="20"/>
      <c r="E54" s="30"/>
      <c r="F54" s="30"/>
      <c r="G54" s="30"/>
      <c r="H54" s="20"/>
      <c r="I54" s="30"/>
      <c r="J54" s="37"/>
    </row>
    <row r="55" spans="1:10" s="3" customFormat="1" x14ac:dyDescent="0.25">
      <c r="A55" s="22" t="s">
        <v>215</v>
      </c>
      <c r="B55" s="15" t="s">
        <v>4</v>
      </c>
      <c r="C55" s="15">
        <v>28</v>
      </c>
      <c r="D55" s="29"/>
      <c r="E55" s="29"/>
      <c r="F55" s="29"/>
      <c r="G55" s="29"/>
      <c r="H55" s="139"/>
      <c r="I55" s="29"/>
      <c r="J55" s="37">
        <f t="shared" si="0"/>
        <v>0</v>
      </c>
    </row>
    <row r="56" spans="1:10" s="3" customFormat="1" x14ac:dyDescent="0.25">
      <c r="A56" s="22" t="s">
        <v>842</v>
      </c>
      <c r="B56" s="15" t="s">
        <v>4</v>
      </c>
      <c r="C56" s="15">
        <v>28</v>
      </c>
      <c r="D56" s="29"/>
      <c r="E56" s="29"/>
      <c r="F56" s="29"/>
      <c r="G56" s="29"/>
      <c r="H56" s="139"/>
      <c r="I56" s="29"/>
      <c r="J56" s="37">
        <f t="shared" si="0"/>
        <v>0</v>
      </c>
    </row>
    <row r="57" spans="1:10" s="3" customFormat="1" x14ac:dyDescent="0.25">
      <c r="A57" s="22" t="s">
        <v>843</v>
      </c>
      <c r="B57" s="15" t="s">
        <v>4</v>
      </c>
      <c r="C57" s="15">
        <v>28</v>
      </c>
      <c r="D57" s="29"/>
      <c r="E57" s="29"/>
      <c r="F57" s="29"/>
      <c r="G57" s="29"/>
      <c r="H57" s="139"/>
      <c r="I57" s="29"/>
      <c r="J57" s="37">
        <f t="shared" si="0"/>
        <v>0</v>
      </c>
    </row>
    <row r="58" spans="1:10" s="3" customFormat="1" x14ac:dyDescent="0.25">
      <c r="A58" s="22" t="s">
        <v>348</v>
      </c>
      <c r="B58" s="15" t="s">
        <v>4</v>
      </c>
      <c r="C58" s="15">
        <v>28</v>
      </c>
      <c r="D58" s="29"/>
      <c r="E58" s="29"/>
      <c r="F58" s="29"/>
      <c r="G58" s="29"/>
      <c r="H58" s="29"/>
      <c r="I58" s="139"/>
      <c r="J58" s="37">
        <f t="shared" si="0"/>
        <v>0</v>
      </c>
    </row>
    <row r="59" spans="1:10" s="3" customFormat="1" x14ac:dyDescent="0.25">
      <c r="A59" s="43" t="s">
        <v>349</v>
      </c>
      <c r="B59" s="15"/>
      <c r="C59" s="15"/>
      <c r="D59" s="20"/>
      <c r="E59" s="30"/>
      <c r="F59" s="30"/>
      <c r="G59" s="30"/>
      <c r="H59" s="20"/>
      <c r="I59" s="30"/>
      <c r="J59" s="37"/>
    </row>
    <row r="60" spans="1:10" s="3" customFormat="1" x14ac:dyDescent="0.25">
      <c r="A60" s="22" t="s">
        <v>215</v>
      </c>
      <c r="B60" s="15" t="s">
        <v>4</v>
      </c>
      <c r="C60" s="15">
        <v>144</v>
      </c>
      <c r="D60" s="29"/>
      <c r="E60" s="29"/>
      <c r="F60" s="29"/>
      <c r="G60" s="29"/>
      <c r="H60" s="139"/>
      <c r="I60" s="29"/>
      <c r="J60" s="37">
        <f t="shared" si="0"/>
        <v>0</v>
      </c>
    </row>
    <row r="61" spans="1:10" s="3" customFormat="1" x14ac:dyDescent="0.25">
      <c r="A61" s="22" t="s">
        <v>350</v>
      </c>
      <c r="B61" s="15" t="s">
        <v>4</v>
      </c>
      <c r="C61" s="15">
        <v>144</v>
      </c>
      <c r="D61" s="29"/>
      <c r="E61" s="29"/>
      <c r="F61" s="29"/>
      <c r="G61" s="29"/>
      <c r="H61" s="139"/>
      <c r="I61" s="29"/>
      <c r="J61" s="37">
        <f t="shared" si="0"/>
        <v>0</v>
      </c>
    </row>
    <row r="62" spans="1:10" s="3" customFormat="1" x14ac:dyDescent="0.25">
      <c r="A62" s="22" t="s">
        <v>348</v>
      </c>
      <c r="B62" s="15" t="s">
        <v>4</v>
      </c>
      <c r="C62" s="15">
        <v>144</v>
      </c>
      <c r="D62" s="29"/>
      <c r="E62" s="29"/>
      <c r="F62" s="29"/>
      <c r="G62" s="29"/>
      <c r="H62" s="29"/>
      <c r="I62" s="139"/>
      <c r="J62" s="37">
        <f t="shared" si="0"/>
        <v>0</v>
      </c>
    </row>
    <row r="63" spans="1:10" s="3" customFormat="1" x14ac:dyDescent="0.25">
      <c r="A63" s="43" t="s">
        <v>351</v>
      </c>
      <c r="B63" s="15"/>
      <c r="C63" s="15"/>
      <c r="D63" s="20"/>
      <c r="E63" s="30"/>
      <c r="F63" s="30"/>
      <c r="G63" s="30"/>
      <c r="H63" s="20"/>
      <c r="I63" s="30"/>
      <c r="J63" s="37"/>
    </row>
    <row r="64" spans="1:10" s="3" customFormat="1" x14ac:dyDescent="0.25">
      <c r="A64" s="83" t="s">
        <v>751</v>
      </c>
      <c r="B64" s="15"/>
      <c r="C64" s="15"/>
      <c r="D64" s="4"/>
      <c r="E64" s="4"/>
      <c r="F64" s="4"/>
      <c r="G64" s="4"/>
      <c r="H64" s="4"/>
      <c r="I64" s="4"/>
      <c r="J64" s="37"/>
    </row>
    <row r="65" spans="1:10" s="3" customFormat="1" x14ac:dyDescent="0.25">
      <c r="A65" s="22" t="s">
        <v>352</v>
      </c>
      <c r="B65" s="15" t="s">
        <v>4</v>
      </c>
      <c r="C65" s="15">
        <v>26</v>
      </c>
      <c r="D65" s="29"/>
      <c r="E65" s="29"/>
      <c r="F65" s="29"/>
      <c r="G65" s="29"/>
      <c r="H65" s="139"/>
      <c r="I65" s="29"/>
      <c r="J65" s="37">
        <f t="shared" si="0"/>
        <v>0</v>
      </c>
    </row>
    <row r="66" spans="1:10" s="3" customFormat="1" x14ac:dyDescent="0.25">
      <c r="A66" s="22" t="s">
        <v>353</v>
      </c>
      <c r="B66" s="15" t="s">
        <v>4</v>
      </c>
      <c r="C66" s="15">
        <v>32</v>
      </c>
      <c r="D66" s="29"/>
      <c r="E66" s="29"/>
      <c r="F66" s="29"/>
      <c r="G66" s="29"/>
      <c r="H66" s="139"/>
      <c r="I66" s="29"/>
      <c r="J66" s="37">
        <f t="shared" si="0"/>
        <v>0</v>
      </c>
    </row>
    <row r="67" spans="1:10" s="3" customFormat="1" x14ac:dyDescent="0.25">
      <c r="A67" s="22" t="s">
        <v>843</v>
      </c>
      <c r="B67" s="15" t="s">
        <v>3</v>
      </c>
      <c r="C67" s="15">
        <v>32</v>
      </c>
      <c r="D67" s="29"/>
      <c r="E67" s="29"/>
      <c r="F67" s="29"/>
      <c r="G67" s="29"/>
      <c r="H67" s="139"/>
      <c r="I67" s="29"/>
      <c r="J67" s="37">
        <f t="shared" si="0"/>
        <v>0</v>
      </c>
    </row>
    <row r="68" spans="1:10" s="3" customFormat="1" x14ac:dyDescent="0.25">
      <c r="A68" s="22" t="s">
        <v>844</v>
      </c>
      <c r="B68" s="15" t="s">
        <v>3</v>
      </c>
      <c r="C68" s="15">
        <v>26</v>
      </c>
      <c r="D68" s="29"/>
      <c r="E68" s="29"/>
      <c r="F68" s="29"/>
      <c r="G68" s="29"/>
      <c r="H68" s="139"/>
      <c r="I68" s="29"/>
      <c r="J68" s="37">
        <f t="shared" si="0"/>
        <v>0</v>
      </c>
    </row>
    <row r="69" spans="1:10" s="3" customFormat="1" x14ac:dyDescent="0.25">
      <c r="A69" s="22" t="s">
        <v>356</v>
      </c>
      <c r="B69" s="15" t="s">
        <v>4</v>
      </c>
      <c r="C69" s="15">
        <v>57</v>
      </c>
      <c r="D69" s="29"/>
      <c r="E69" s="29"/>
      <c r="F69" s="29"/>
      <c r="G69" s="29"/>
      <c r="H69" s="139"/>
      <c r="I69" s="29"/>
      <c r="J69" s="37">
        <f t="shared" si="0"/>
        <v>0</v>
      </c>
    </row>
    <row r="70" spans="1:10" s="3" customFormat="1" x14ac:dyDescent="0.25">
      <c r="A70" s="22" t="s">
        <v>845</v>
      </c>
      <c r="B70" s="15" t="s">
        <v>4</v>
      </c>
      <c r="C70" s="15">
        <v>57</v>
      </c>
      <c r="D70" s="29"/>
      <c r="E70" s="29"/>
      <c r="F70" s="29"/>
      <c r="G70" s="29"/>
      <c r="H70" s="139"/>
      <c r="I70" s="29"/>
      <c r="J70" s="37">
        <f t="shared" ref="J70:J88" si="1">(D70*365+E70*52+F70*12+G70*4+H70*2+I70)*C70</f>
        <v>0</v>
      </c>
    </row>
    <row r="71" spans="1:10" s="3" customFormat="1" x14ac:dyDescent="0.25">
      <c r="A71" s="43" t="s">
        <v>358</v>
      </c>
      <c r="B71" s="15"/>
      <c r="C71" s="15"/>
      <c r="D71" s="20"/>
      <c r="E71" s="30"/>
      <c r="F71" s="30"/>
      <c r="G71" s="30"/>
      <c r="H71" s="20"/>
      <c r="I71" s="30"/>
      <c r="J71" s="37"/>
    </row>
    <row r="72" spans="1:10" s="3" customFormat="1" x14ac:dyDescent="0.25">
      <c r="A72" s="22" t="s">
        <v>215</v>
      </c>
      <c r="B72" s="15" t="s">
        <v>4</v>
      </c>
      <c r="C72" s="15">
        <v>109</v>
      </c>
      <c r="D72" s="29"/>
      <c r="E72" s="29"/>
      <c r="F72" s="29"/>
      <c r="G72" s="29"/>
      <c r="H72" s="29"/>
      <c r="I72" s="139"/>
      <c r="J72" s="37">
        <f t="shared" si="1"/>
        <v>0</v>
      </c>
    </row>
    <row r="73" spans="1:10" s="3" customFormat="1" x14ac:dyDescent="0.25">
      <c r="A73" s="43" t="s">
        <v>359</v>
      </c>
      <c r="B73" s="15"/>
      <c r="C73" s="15"/>
      <c r="D73" s="20"/>
      <c r="E73" s="30"/>
      <c r="F73" s="30"/>
      <c r="G73" s="30"/>
      <c r="H73" s="20"/>
      <c r="I73" s="30"/>
      <c r="J73" s="37"/>
    </row>
    <row r="74" spans="1:10" s="3" customFormat="1" x14ac:dyDescent="0.25">
      <c r="A74" s="22" t="s">
        <v>215</v>
      </c>
      <c r="B74" s="15" t="s">
        <v>4</v>
      </c>
      <c r="C74" s="15">
        <v>3</v>
      </c>
      <c r="D74" s="29"/>
      <c r="E74" s="29"/>
      <c r="F74" s="29"/>
      <c r="G74" s="29"/>
      <c r="H74" s="139"/>
      <c r="I74" s="29"/>
      <c r="J74" s="37">
        <f t="shared" si="1"/>
        <v>0</v>
      </c>
    </row>
    <row r="75" spans="1:10" s="3" customFormat="1" x14ac:dyDescent="0.25">
      <c r="A75" s="22" t="s">
        <v>360</v>
      </c>
      <c r="B75" s="15" t="s">
        <v>4</v>
      </c>
      <c r="C75" s="15">
        <v>3</v>
      </c>
      <c r="D75" s="29"/>
      <c r="E75" s="29"/>
      <c r="F75" s="29"/>
      <c r="G75" s="29"/>
      <c r="H75" s="29"/>
      <c r="I75" s="139"/>
      <c r="J75" s="37">
        <f t="shared" si="1"/>
        <v>0</v>
      </c>
    </row>
    <row r="76" spans="1:10" s="3" customFormat="1" x14ac:dyDescent="0.25">
      <c r="A76" s="43" t="s">
        <v>361</v>
      </c>
      <c r="B76" s="15"/>
      <c r="C76" s="15"/>
      <c r="D76" s="20"/>
      <c r="E76" s="30"/>
      <c r="F76" s="30"/>
      <c r="G76" s="30"/>
      <c r="H76" s="20"/>
      <c r="I76" s="30"/>
      <c r="J76" s="37"/>
    </row>
    <row r="77" spans="1:10" s="3" customFormat="1" x14ac:dyDescent="0.25">
      <c r="A77" s="22" t="s">
        <v>362</v>
      </c>
      <c r="B77" s="15" t="s">
        <v>4</v>
      </c>
      <c r="C77" s="15">
        <v>114</v>
      </c>
      <c r="D77" s="29"/>
      <c r="E77" s="29"/>
      <c r="F77" s="29"/>
      <c r="G77" s="29"/>
      <c r="H77" s="29"/>
      <c r="I77" s="139"/>
      <c r="J77" s="37">
        <f t="shared" si="1"/>
        <v>0</v>
      </c>
    </row>
    <row r="78" spans="1:10" s="3" customFormat="1" x14ac:dyDescent="0.25">
      <c r="A78" s="22" t="s">
        <v>363</v>
      </c>
      <c r="B78" s="15" t="s">
        <v>4</v>
      </c>
      <c r="C78" s="15">
        <v>114</v>
      </c>
      <c r="D78" s="29"/>
      <c r="E78" s="29"/>
      <c r="F78" s="29"/>
      <c r="G78" s="29"/>
      <c r="H78" s="29"/>
      <c r="I78" s="139"/>
      <c r="J78" s="37">
        <f t="shared" si="1"/>
        <v>0</v>
      </c>
    </row>
    <row r="79" spans="1:10" s="3" customFormat="1" x14ac:dyDescent="0.25">
      <c r="A79" s="43" t="s">
        <v>364</v>
      </c>
      <c r="B79" s="15"/>
      <c r="C79" s="15"/>
      <c r="D79" s="20"/>
      <c r="E79" s="30"/>
      <c r="F79" s="30"/>
      <c r="G79" s="30"/>
      <c r="H79" s="20"/>
      <c r="I79" s="30"/>
      <c r="J79" s="37"/>
    </row>
    <row r="80" spans="1:10" s="3" customFormat="1" x14ac:dyDescent="0.25">
      <c r="A80" s="83" t="s">
        <v>751</v>
      </c>
      <c r="B80" s="15"/>
      <c r="C80" s="15"/>
      <c r="D80" s="4"/>
      <c r="E80" s="4"/>
      <c r="F80" s="4"/>
      <c r="G80" s="4"/>
      <c r="H80" s="4"/>
      <c r="I80" s="4"/>
      <c r="J80" s="37"/>
    </row>
    <row r="81" spans="1:10" s="3" customFormat="1" x14ac:dyDescent="0.25">
      <c r="A81" s="22" t="s">
        <v>362</v>
      </c>
      <c r="B81" s="15" t="s">
        <v>4</v>
      </c>
      <c r="C81" s="15">
        <v>680</v>
      </c>
      <c r="D81" s="29"/>
      <c r="E81" s="29"/>
      <c r="F81" s="29"/>
      <c r="G81" s="29"/>
      <c r="H81" s="29"/>
      <c r="I81" s="139"/>
      <c r="J81" s="37">
        <f t="shared" si="1"/>
        <v>0</v>
      </c>
    </row>
    <row r="82" spans="1:10" s="3" customFormat="1" x14ac:dyDescent="0.25">
      <c r="A82" s="22" t="s">
        <v>363</v>
      </c>
      <c r="B82" s="15" t="s">
        <v>4</v>
      </c>
      <c r="C82" s="15">
        <v>680</v>
      </c>
      <c r="D82" s="29"/>
      <c r="E82" s="29"/>
      <c r="F82" s="29"/>
      <c r="G82" s="29"/>
      <c r="H82" s="29"/>
      <c r="I82" s="139"/>
      <c r="J82" s="37">
        <f t="shared" si="1"/>
        <v>0</v>
      </c>
    </row>
    <row r="83" spans="1:10" s="3" customFormat="1" x14ac:dyDescent="0.25">
      <c r="A83" s="43" t="s">
        <v>365</v>
      </c>
      <c r="B83" s="15"/>
      <c r="C83" s="15"/>
      <c r="D83" s="20"/>
      <c r="E83" s="30"/>
      <c r="F83" s="30"/>
      <c r="G83" s="30"/>
      <c r="H83" s="20"/>
      <c r="I83" s="30"/>
      <c r="J83" s="37"/>
    </row>
    <row r="84" spans="1:10" s="3" customFormat="1" x14ac:dyDescent="0.25">
      <c r="A84" s="22" t="s">
        <v>259</v>
      </c>
      <c r="B84" s="15" t="s">
        <v>4</v>
      </c>
      <c r="C84" s="15">
        <v>31</v>
      </c>
      <c r="D84" s="29"/>
      <c r="E84" s="29"/>
      <c r="F84" s="29"/>
      <c r="G84" s="29"/>
      <c r="H84" s="139"/>
      <c r="I84" s="29"/>
      <c r="J84" s="37">
        <f t="shared" si="1"/>
        <v>0</v>
      </c>
    </row>
    <row r="85" spans="1:10" s="3" customFormat="1" x14ac:dyDescent="0.25">
      <c r="A85" s="22" t="s">
        <v>283</v>
      </c>
      <c r="B85" s="15" t="s">
        <v>4</v>
      </c>
      <c r="C85" s="15">
        <v>31</v>
      </c>
      <c r="D85" s="29"/>
      <c r="E85" s="29"/>
      <c r="F85" s="29"/>
      <c r="G85" s="29"/>
      <c r="H85" s="139"/>
      <c r="I85" s="29"/>
      <c r="J85" s="37">
        <f t="shared" si="1"/>
        <v>0</v>
      </c>
    </row>
    <row r="86" spans="1:10" s="3" customFormat="1" x14ac:dyDescent="0.25">
      <c r="A86" s="43" t="s">
        <v>369</v>
      </c>
      <c r="B86" s="15"/>
      <c r="C86" s="15"/>
      <c r="D86" s="20"/>
      <c r="E86" s="30"/>
      <c r="F86" s="30"/>
      <c r="G86" s="30"/>
      <c r="H86" s="20"/>
      <c r="I86" s="30"/>
      <c r="J86" s="37"/>
    </row>
    <row r="87" spans="1:10" s="3" customFormat="1" x14ac:dyDescent="0.25">
      <c r="A87" s="22" t="s">
        <v>362</v>
      </c>
      <c r="B87" s="15" t="s">
        <v>4</v>
      </c>
      <c r="C87" s="15">
        <v>1443</v>
      </c>
      <c r="D87" s="29"/>
      <c r="E87" s="29"/>
      <c r="F87" s="29"/>
      <c r="G87" s="29"/>
      <c r="H87" s="29"/>
      <c r="I87" s="139"/>
      <c r="J87" s="37">
        <f t="shared" si="1"/>
        <v>0</v>
      </c>
    </row>
    <row r="88" spans="1:10" s="3" customFormat="1" x14ac:dyDescent="0.25">
      <c r="A88" s="22" t="s">
        <v>370</v>
      </c>
      <c r="B88" s="15" t="s">
        <v>4</v>
      </c>
      <c r="C88" s="15">
        <v>1443</v>
      </c>
      <c r="D88" s="29"/>
      <c r="E88" s="29"/>
      <c r="F88" s="29"/>
      <c r="G88" s="29"/>
      <c r="H88" s="29"/>
      <c r="I88" s="139"/>
      <c r="J88" s="37">
        <f t="shared" si="1"/>
        <v>0</v>
      </c>
    </row>
    <row r="89" spans="1:10" s="3" customFormat="1" ht="15.75" thickBot="1" x14ac:dyDescent="0.3">
      <c r="A89" s="22"/>
      <c r="B89" s="15"/>
      <c r="C89" s="15"/>
      <c r="D89" s="20"/>
      <c r="E89" s="30"/>
      <c r="F89" s="30"/>
      <c r="G89" s="30"/>
      <c r="H89" s="20"/>
      <c r="I89" s="30"/>
      <c r="J89" s="37"/>
    </row>
    <row r="90" spans="1:10" s="3" customFormat="1" ht="19.5" thickBot="1" x14ac:dyDescent="0.3">
      <c r="A90" s="4"/>
      <c r="B90" s="14"/>
      <c r="C90" s="14"/>
      <c r="D90" s="4"/>
      <c r="E90" s="4"/>
      <c r="F90" s="4"/>
      <c r="G90" s="5"/>
      <c r="H90" s="5"/>
      <c r="I90" s="27" t="s">
        <v>5</v>
      </c>
      <c r="J90" s="36">
        <f>SUM(J4:J89)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  <headerFooter>
    <oddHeader>&amp;R&amp;8&amp;P/&amp;N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zoomScale="90" zoomScaleNormal="90" workbookViewId="0">
      <pane ySplit="4" topLeftCell="A74" activePane="bottomLeft" state="frozenSplit"/>
      <selection pane="bottomLeft" activeCell="J91" sqref="J91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372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43" t="s">
        <v>314</v>
      </c>
      <c r="B5" s="15"/>
      <c r="C5" s="15"/>
      <c r="D5" s="20"/>
      <c r="E5" s="30"/>
      <c r="F5" s="20"/>
      <c r="G5" s="30"/>
      <c r="H5" s="30"/>
      <c r="I5" s="30"/>
      <c r="J5" s="37"/>
    </row>
    <row r="6" spans="1:11" s="3" customFormat="1" x14ac:dyDescent="0.25">
      <c r="A6" s="83" t="s">
        <v>751</v>
      </c>
      <c r="B6" s="15"/>
      <c r="C6" s="15"/>
      <c r="D6" s="4"/>
      <c r="E6" s="4"/>
      <c r="F6" s="4"/>
      <c r="G6" s="4"/>
      <c r="H6" s="4"/>
      <c r="I6" s="4"/>
      <c r="J6" s="37"/>
    </row>
    <row r="7" spans="1:11" s="3" customFormat="1" x14ac:dyDescent="0.25">
      <c r="A7" s="22" t="s">
        <v>259</v>
      </c>
      <c r="B7" s="15" t="s">
        <v>315</v>
      </c>
      <c r="C7" s="15">
        <v>34</v>
      </c>
      <c r="D7" s="139"/>
      <c r="E7" s="29"/>
      <c r="F7" s="29"/>
      <c r="G7" s="29"/>
      <c r="H7" s="29"/>
      <c r="I7" s="29"/>
      <c r="J7" s="37">
        <f t="shared" ref="J7:J63" si="0">(D7*365+E7*52+F7*12+G7*4+H7*2+I7)*C7</f>
        <v>0</v>
      </c>
    </row>
    <row r="8" spans="1:11" s="3" customFormat="1" x14ac:dyDescent="0.25">
      <c r="A8" s="22" t="s">
        <v>837</v>
      </c>
      <c r="B8" s="15" t="s">
        <v>315</v>
      </c>
      <c r="C8" s="15">
        <v>11</v>
      </c>
      <c r="D8" s="29"/>
      <c r="E8" s="139"/>
      <c r="F8" s="29"/>
      <c r="G8" s="29"/>
      <c r="H8" s="29"/>
      <c r="I8" s="29"/>
      <c r="J8" s="37">
        <f t="shared" si="0"/>
        <v>0</v>
      </c>
    </row>
    <row r="9" spans="1:11" s="3" customFormat="1" x14ac:dyDescent="0.25">
      <c r="A9" s="22" t="s">
        <v>248</v>
      </c>
      <c r="B9" s="15" t="s">
        <v>315</v>
      </c>
      <c r="C9" s="15">
        <v>34</v>
      </c>
      <c r="D9" s="29"/>
      <c r="E9" s="139"/>
      <c r="F9" s="29"/>
      <c r="G9" s="29"/>
      <c r="H9" s="29"/>
      <c r="I9" s="29"/>
      <c r="J9" s="37">
        <f t="shared" si="0"/>
        <v>0</v>
      </c>
    </row>
    <row r="10" spans="1:11" s="3" customFormat="1" x14ac:dyDescent="0.25">
      <c r="A10" s="22" t="s">
        <v>317</v>
      </c>
      <c r="B10" s="15" t="s">
        <v>315</v>
      </c>
      <c r="C10" s="15">
        <v>34</v>
      </c>
      <c r="D10" s="29"/>
      <c r="E10" s="29"/>
      <c r="F10" s="139"/>
      <c r="G10" s="29"/>
      <c r="H10" s="29"/>
      <c r="I10" s="29"/>
      <c r="J10" s="37">
        <f t="shared" si="0"/>
        <v>0</v>
      </c>
    </row>
    <row r="11" spans="1:11" s="3" customFormat="1" x14ac:dyDescent="0.25">
      <c r="A11" s="22" t="s">
        <v>838</v>
      </c>
      <c r="B11" s="15" t="s">
        <v>315</v>
      </c>
      <c r="C11" s="15">
        <v>34</v>
      </c>
      <c r="D11" s="29"/>
      <c r="E11" s="29"/>
      <c r="F11" s="139"/>
      <c r="G11" s="29"/>
      <c r="H11" s="29"/>
      <c r="I11" s="29"/>
      <c r="J11" s="37">
        <f t="shared" si="0"/>
        <v>0</v>
      </c>
    </row>
    <row r="12" spans="1:11" s="3" customFormat="1" x14ac:dyDescent="0.25">
      <c r="A12" s="22" t="s">
        <v>839</v>
      </c>
      <c r="B12" s="15" t="s">
        <v>315</v>
      </c>
      <c r="C12" s="15">
        <v>34</v>
      </c>
      <c r="D12" s="29"/>
      <c r="E12" s="29"/>
      <c r="F12" s="139"/>
      <c r="G12" s="29"/>
      <c r="H12" s="29"/>
      <c r="I12" s="29"/>
      <c r="J12" s="37">
        <f t="shared" si="0"/>
        <v>0</v>
      </c>
    </row>
    <row r="13" spans="1:11" s="3" customFormat="1" x14ac:dyDescent="0.25">
      <c r="A13" s="22" t="s">
        <v>319</v>
      </c>
      <c r="B13" s="15" t="s">
        <v>315</v>
      </c>
      <c r="C13" s="15">
        <v>34</v>
      </c>
      <c r="D13" s="29"/>
      <c r="E13" s="29"/>
      <c r="F13" s="139"/>
      <c r="G13" s="29"/>
      <c r="H13" s="29"/>
      <c r="I13" s="29"/>
      <c r="J13" s="37">
        <f t="shared" si="0"/>
        <v>0</v>
      </c>
    </row>
    <row r="14" spans="1:11" s="3" customFormat="1" x14ac:dyDescent="0.25">
      <c r="A14" s="22" t="s">
        <v>840</v>
      </c>
      <c r="B14" s="15" t="s">
        <v>315</v>
      </c>
      <c r="C14" s="15">
        <v>34</v>
      </c>
      <c r="D14" s="29"/>
      <c r="E14" s="29"/>
      <c r="F14" s="139"/>
      <c r="G14" s="29"/>
      <c r="H14" s="29"/>
      <c r="I14" s="29"/>
      <c r="J14" s="37">
        <f t="shared" si="0"/>
        <v>0</v>
      </c>
    </row>
    <row r="15" spans="1:11" s="3" customFormat="1" x14ac:dyDescent="0.25">
      <c r="A15" s="22" t="s">
        <v>320</v>
      </c>
      <c r="B15" s="15" t="s">
        <v>315</v>
      </c>
      <c r="C15" s="15">
        <v>34</v>
      </c>
      <c r="D15" s="29"/>
      <c r="E15" s="29"/>
      <c r="F15" s="139"/>
      <c r="G15" s="29"/>
      <c r="H15" s="29"/>
      <c r="I15" s="29"/>
      <c r="J15" s="37">
        <f t="shared" si="0"/>
        <v>0</v>
      </c>
    </row>
    <row r="16" spans="1:11" s="3" customFormat="1" x14ac:dyDescent="0.25">
      <c r="A16" s="22" t="s">
        <v>321</v>
      </c>
      <c r="B16" s="15" t="s">
        <v>315</v>
      </c>
      <c r="C16" s="15">
        <v>34</v>
      </c>
      <c r="D16" s="29"/>
      <c r="E16" s="29"/>
      <c r="F16" s="29"/>
      <c r="G16" s="139"/>
      <c r="H16" s="29"/>
      <c r="I16" s="29"/>
      <c r="J16" s="37">
        <f t="shared" si="0"/>
        <v>0</v>
      </c>
    </row>
    <row r="17" spans="1:10" s="3" customFormat="1" x14ac:dyDescent="0.25">
      <c r="A17" s="22" t="s">
        <v>322</v>
      </c>
      <c r="B17" s="15" t="s">
        <v>315</v>
      </c>
      <c r="C17" s="15">
        <v>34</v>
      </c>
      <c r="D17" s="29"/>
      <c r="E17" s="29"/>
      <c r="F17" s="29"/>
      <c r="G17" s="139"/>
      <c r="H17" s="29"/>
      <c r="I17" s="29"/>
      <c r="J17" s="37">
        <f t="shared" si="0"/>
        <v>0</v>
      </c>
    </row>
    <row r="18" spans="1:10" s="3" customFormat="1" x14ac:dyDescent="0.25">
      <c r="A18" s="22" t="s">
        <v>841</v>
      </c>
      <c r="B18" s="15" t="s">
        <v>489</v>
      </c>
      <c r="C18" s="15">
        <v>99</v>
      </c>
      <c r="D18" s="29"/>
      <c r="E18" s="29"/>
      <c r="F18" s="29"/>
      <c r="G18" s="139"/>
      <c r="H18" s="29"/>
      <c r="I18" s="29"/>
      <c r="J18" s="37">
        <f t="shared" si="0"/>
        <v>0</v>
      </c>
    </row>
    <row r="19" spans="1:10" s="3" customFormat="1" x14ac:dyDescent="0.25">
      <c r="A19" s="22" t="s">
        <v>323</v>
      </c>
      <c r="B19" s="15" t="s">
        <v>315</v>
      </c>
      <c r="C19" s="15">
        <v>34</v>
      </c>
      <c r="D19" s="29"/>
      <c r="E19" s="29"/>
      <c r="F19" s="29"/>
      <c r="G19" s="139"/>
      <c r="H19" s="29"/>
      <c r="I19" s="29"/>
      <c r="J19" s="37">
        <f t="shared" si="0"/>
        <v>0</v>
      </c>
    </row>
    <row r="20" spans="1:10" s="3" customFormat="1" x14ac:dyDescent="0.25">
      <c r="A20" s="22" t="s">
        <v>324</v>
      </c>
      <c r="B20" s="15" t="s">
        <v>315</v>
      </c>
      <c r="C20" s="15">
        <v>34</v>
      </c>
      <c r="D20" s="29"/>
      <c r="E20" s="29"/>
      <c r="F20" s="29"/>
      <c r="G20" s="139"/>
      <c r="H20" s="29"/>
      <c r="I20" s="29"/>
      <c r="J20" s="37">
        <f t="shared" si="0"/>
        <v>0</v>
      </c>
    </row>
    <row r="21" spans="1:10" s="3" customFormat="1" x14ac:dyDescent="0.25">
      <c r="A21" s="22" t="s">
        <v>325</v>
      </c>
      <c r="B21" s="15" t="s">
        <v>315</v>
      </c>
      <c r="C21" s="15">
        <v>34</v>
      </c>
      <c r="D21" s="29"/>
      <c r="E21" s="29"/>
      <c r="F21" s="29"/>
      <c r="G21" s="139"/>
      <c r="H21" s="29"/>
      <c r="I21" s="29"/>
      <c r="J21" s="37">
        <f t="shared" si="0"/>
        <v>0</v>
      </c>
    </row>
    <row r="22" spans="1:10" s="3" customFormat="1" x14ac:dyDescent="0.25">
      <c r="A22" s="22" t="s">
        <v>326</v>
      </c>
      <c r="B22" s="15" t="s">
        <v>315</v>
      </c>
      <c r="C22" s="15">
        <v>34</v>
      </c>
      <c r="D22" s="29"/>
      <c r="E22" s="29"/>
      <c r="F22" s="29"/>
      <c r="G22" s="29"/>
      <c r="H22" s="139"/>
      <c r="I22" s="29"/>
      <c r="J22" s="37">
        <f t="shared" si="0"/>
        <v>0</v>
      </c>
    </row>
    <row r="23" spans="1:10" s="3" customFormat="1" x14ac:dyDescent="0.25">
      <c r="A23" s="22" t="s">
        <v>327</v>
      </c>
      <c r="B23" s="15" t="s">
        <v>4</v>
      </c>
      <c r="C23" s="15">
        <v>75</v>
      </c>
      <c r="D23" s="29"/>
      <c r="E23" s="29"/>
      <c r="F23" s="29"/>
      <c r="G23" s="29"/>
      <c r="H23" s="139"/>
      <c r="I23" s="29"/>
      <c r="J23" s="37">
        <f t="shared" si="0"/>
        <v>0</v>
      </c>
    </row>
    <row r="24" spans="1:10" s="3" customFormat="1" x14ac:dyDescent="0.25">
      <c r="A24" s="22" t="s">
        <v>328</v>
      </c>
      <c r="B24" s="15" t="s">
        <v>4</v>
      </c>
      <c r="C24" s="15">
        <v>75</v>
      </c>
      <c r="D24" s="29"/>
      <c r="E24" s="29"/>
      <c r="F24" s="29"/>
      <c r="G24" s="29"/>
      <c r="H24" s="139"/>
      <c r="I24" s="29"/>
      <c r="J24" s="37">
        <f t="shared" si="0"/>
        <v>0</v>
      </c>
    </row>
    <row r="25" spans="1:10" s="3" customFormat="1" x14ac:dyDescent="0.25">
      <c r="A25" s="22" t="s">
        <v>329</v>
      </c>
      <c r="B25" s="15" t="s">
        <v>315</v>
      </c>
      <c r="C25" s="15">
        <v>11</v>
      </c>
      <c r="D25" s="29"/>
      <c r="E25" s="29"/>
      <c r="F25" s="29"/>
      <c r="G25" s="29"/>
      <c r="H25" s="139"/>
      <c r="I25" s="29"/>
      <c r="J25" s="37">
        <f t="shared" si="0"/>
        <v>0</v>
      </c>
    </row>
    <row r="26" spans="1:10" s="3" customFormat="1" x14ac:dyDescent="0.25">
      <c r="A26" s="22" t="s">
        <v>330</v>
      </c>
      <c r="B26" s="15" t="s">
        <v>315</v>
      </c>
      <c r="C26" s="15">
        <v>11</v>
      </c>
      <c r="D26" s="29"/>
      <c r="E26" s="29"/>
      <c r="F26" s="29"/>
      <c r="G26" s="29"/>
      <c r="H26" s="139"/>
      <c r="I26" s="29"/>
      <c r="J26" s="37">
        <f t="shared" si="0"/>
        <v>0</v>
      </c>
    </row>
    <row r="27" spans="1:10" s="3" customFormat="1" x14ac:dyDescent="0.25">
      <c r="A27" s="22" t="s">
        <v>331</v>
      </c>
      <c r="B27" s="15" t="s">
        <v>315</v>
      </c>
      <c r="C27" s="15">
        <v>11</v>
      </c>
      <c r="D27" s="29"/>
      <c r="E27" s="29"/>
      <c r="F27" s="29"/>
      <c r="G27" s="29"/>
      <c r="H27" s="139"/>
      <c r="I27" s="29"/>
      <c r="J27" s="37">
        <f t="shared" si="0"/>
        <v>0</v>
      </c>
    </row>
    <row r="28" spans="1:10" s="3" customFormat="1" x14ac:dyDescent="0.25">
      <c r="A28" s="22" t="s">
        <v>332</v>
      </c>
      <c r="B28" s="15" t="s">
        <v>315</v>
      </c>
      <c r="C28" s="15">
        <v>34</v>
      </c>
      <c r="D28" s="29"/>
      <c r="E28" s="29"/>
      <c r="F28" s="29"/>
      <c r="G28" s="29"/>
      <c r="H28" s="139"/>
      <c r="I28" s="29"/>
      <c r="J28" s="37">
        <f t="shared" si="0"/>
        <v>0</v>
      </c>
    </row>
    <row r="29" spans="1:10" s="3" customFormat="1" x14ac:dyDescent="0.25">
      <c r="A29" s="22" t="s">
        <v>333</v>
      </c>
      <c r="B29" s="15" t="s">
        <v>315</v>
      </c>
      <c r="C29" s="15">
        <v>34</v>
      </c>
      <c r="D29" s="29"/>
      <c r="E29" s="29"/>
      <c r="F29" s="29"/>
      <c r="G29" s="29"/>
      <c r="H29" s="29"/>
      <c r="I29" s="139"/>
      <c r="J29" s="37">
        <f t="shared" si="0"/>
        <v>0</v>
      </c>
    </row>
    <row r="30" spans="1:10" s="3" customFormat="1" x14ac:dyDescent="0.25">
      <c r="A30" s="22" t="s">
        <v>334</v>
      </c>
      <c r="B30" s="15" t="s">
        <v>315</v>
      </c>
      <c r="C30" s="15">
        <v>11</v>
      </c>
      <c r="D30" s="29"/>
      <c r="E30" s="29"/>
      <c r="F30" s="29"/>
      <c r="G30" s="29"/>
      <c r="H30" s="29"/>
      <c r="I30" s="139"/>
      <c r="J30" s="37">
        <f t="shared" si="0"/>
        <v>0</v>
      </c>
    </row>
    <row r="31" spans="1:10" s="3" customFormat="1" x14ac:dyDescent="0.25">
      <c r="A31" s="22" t="s">
        <v>335</v>
      </c>
      <c r="B31" s="15" t="s">
        <v>315</v>
      </c>
      <c r="C31" s="15">
        <v>34</v>
      </c>
      <c r="D31" s="29"/>
      <c r="E31" s="29"/>
      <c r="F31" s="29"/>
      <c r="G31" s="29"/>
      <c r="H31" s="29"/>
      <c r="I31" s="139"/>
      <c r="J31" s="37">
        <f t="shared" si="0"/>
        <v>0</v>
      </c>
    </row>
    <row r="32" spans="1:10" s="3" customFormat="1" x14ac:dyDescent="0.25">
      <c r="A32" s="43" t="s">
        <v>336</v>
      </c>
      <c r="B32" s="15"/>
      <c r="C32" s="15"/>
      <c r="D32" s="20"/>
      <c r="E32" s="30"/>
      <c r="F32" s="30"/>
      <c r="G32" s="30"/>
      <c r="H32" s="20"/>
      <c r="I32" s="30"/>
      <c r="J32" s="37"/>
    </row>
    <row r="33" spans="1:10" s="3" customFormat="1" x14ac:dyDescent="0.25">
      <c r="A33" s="83" t="s">
        <v>751</v>
      </c>
      <c r="B33" s="15"/>
      <c r="C33" s="15"/>
      <c r="D33" s="4"/>
      <c r="E33" s="4"/>
      <c r="F33" s="4"/>
      <c r="G33" s="4"/>
      <c r="H33" s="4"/>
      <c r="I33" s="4"/>
      <c r="J33" s="37"/>
    </row>
    <row r="34" spans="1:10" s="3" customFormat="1" x14ac:dyDescent="0.25">
      <c r="A34" s="22" t="s">
        <v>215</v>
      </c>
      <c r="B34" s="15" t="s">
        <v>3</v>
      </c>
      <c r="C34" s="15">
        <v>14</v>
      </c>
      <c r="D34" s="29"/>
      <c r="E34" s="29"/>
      <c r="F34" s="29"/>
      <c r="G34" s="139"/>
      <c r="H34" s="29"/>
      <c r="I34" s="29"/>
      <c r="J34" s="37">
        <f t="shared" si="0"/>
        <v>0</v>
      </c>
    </row>
    <row r="35" spans="1:10" s="3" customFormat="1" x14ac:dyDescent="0.25">
      <c r="A35" s="22" t="s">
        <v>337</v>
      </c>
      <c r="B35" s="15" t="s">
        <v>3</v>
      </c>
      <c r="C35" s="15">
        <v>14</v>
      </c>
      <c r="D35" s="29"/>
      <c r="E35" s="29"/>
      <c r="F35" s="29"/>
      <c r="G35" s="139"/>
      <c r="H35" s="29"/>
      <c r="I35" s="29"/>
      <c r="J35" s="37">
        <f t="shared" si="0"/>
        <v>0</v>
      </c>
    </row>
    <row r="36" spans="1:10" s="3" customFormat="1" x14ac:dyDescent="0.25">
      <c r="A36" s="22" t="s">
        <v>338</v>
      </c>
      <c r="B36" s="15" t="s">
        <v>3</v>
      </c>
      <c r="C36" s="15">
        <v>14</v>
      </c>
      <c r="D36" s="29"/>
      <c r="E36" s="29"/>
      <c r="F36" s="29"/>
      <c r="G36" s="29"/>
      <c r="H36" s="139"/>
      <c r="I36" s="29"/>
      <c r="J36" s="37">
        <f t="shared" si="0"/>
        <v>0</v>
      </c>
    </row>
    <row r="37" spans="1:10" s="3" customFormat="1" x14ac:dyDescent="0.25">
      <c r="A37" s="43" t="s">
        <v>340</v>
      </c>
      <c r="B37" s="15"/>
      <c r="C37" s="15"/>
      <c r="D37" s="20"/>
      <c r="E37" s="30"/>
      <c r="F37" s="30"/>
      <c r="G37" s="30"/>
      <c r="H37" s="20"/>
      <c r="I37" s="30"/>
      <c r="J37" s="37"/>
    </row>
    <row r="38" spans="1:10" s="3" customFormat="1" x14ac:dyDescent="0.25">
      <c r="A38" s="83" t="s">
        <v>751</v>
      </c>
      <c r="B38" s="15"/>
      <c r="C38" s="15"/>
      <c r="D38" s="4"/>
      <c r="E38" s="4"/>
      <c r="F38" s="4"/>
      <c r="G38" s="4"/>
      <c r="H38" s="4"/>
      <c r="I38" s="4"/>
      <c r="J38" s="37"/>
    </row>
    <row r="39" spans="1:10" s="3" customFormat="1" x14ac:dyDescent="0.25">
      <c r="A39" s="22" t="s">
        <v>215</v>
      </c>
      <c r="B39" s="15" t="s">
        <v>3</v>
      </c>
      <c r="C39" s="15">
        <v>4</v>
      </c>
      <c r="D39" s="29"/>
      <c r="E39" s="29"/>
      <c r="F39" s="139"/>
      <c r="G39" s="29"/>
      <c r="H39" s="29"/>
      <c r="I39" s="29"/>
      <c r="J39" s="37">
        <f t="shared" si="0"/>
        <v>0</v>
      </c>
    </row>
    <row r="40" spans="1:10" s="3" customFormat="1" x14ac:dyDescent="0.25">
      <c r="A40" s="22" t="s">
        <v>337</v>
      </c>
      <c r="B40" s="15" t="s">
        <v>3</v>
      </c>
      <c r="C40" s="15">
        <v>4</v>
      </c>
      <c r="D40" s="29"/>
      <c r="E40" s="29"/>
      <c r="F40" s="139"/>
      <c r="G40" s="29"/>
      <c r="H40" s="29"/>
      <c r="I40" s="29"/>
      <c r="J40" s="37">
        <f t="shared" si="0"/>
        <v>0</v>
      </c>
    </row>
    <row r="41" spans="1:10" s="3" customFormat="1" x14ac:dyDescent="0.25">
      <c r="A41" s="22" t="s">
        <v>338</v>
      </c>
      <c r="B41" s="15" t="s">
        <v>3</v>
      </c>
      <c r="C41" s="15">
        <v>4</v>
      </c>
      <c r="D41" s="29"/>
      <c r="E41" s="29"/>
      <c r="F41" s="29"/>
      <c r="G41" s="29"/>
      <c r="H41" s="139"/>
      <c r="I41" s="29"/>
      <c r="J41" s="37">
        <f t="shared" si="0"/>
        <v>0</v>
      </c>
    </row>
    <row r="42" spans="1:10" s="3" customFormat="1" x14ac:dyDescent="0.25">
      <c r="A42" s="43" t="s">
        <v>342</v>
      </c>
      <c r="B42" s="15"/>
      <c r="C42" s="15"/>
      <c r="D42" s="20"/>
      <c r="E42" s="30"/>
      <c r="F42" s="30"/>
      <c r="G42" s="30"/>
      <c r="H42" s="20"/>
      <c r="I42" s="30"/>
      <c r="J42" s="37"/>
    </row>
    <row r="43" spans="1:10" s="3" customFormat="1" x14ac:dyDescent="0.25">
      <c r="A43" s="83" t="s">
        <v>751</v>
      </c>
      <c r="B43" s="15"/>
      <c r="C43" s="15"/>
      <c r="D43" s="4"/>
      <c r="E43" s="4"/>
      <c r="F43" s="4"/>
      <c r="G43" s="4"/>
      <c r="H43" s="4"/>
      <c r="I43" s="4"/>
      <c r="J43" s="37"/>
    </row>
    <row r="44" spans="1:10" s="3" customFormat="1" x14ac:dyDescent="0.25">
      <c r="A44" s="22" t="s">
        <v>215</v>
      </c>
      <c r="B44" s="15" t="s">
        <v>3</v>
      </c>
      <c r="C44" s="15">
        <v>14</v>
      </c>
      <c r="D44" s="29"/>
      <c r="E44" s="30"/>
      <c r="F44" s="20"/>
      <c r="G44" s="141"/>
      <c r="H44" s="29"/>
      <c r="I44" s="29"/>
      <c r="J44" s="37">
        <f t="shared" si="0"/>
        <v>0</v>
      </c>
    </row>
    <row r="45" spans="1:10" s="3" customFormat="1" x14ac:dyDescent="0.25">
      <c r="A45" s="22" t="s">
        <v>45</v>
      </c>
      <c r="B45" s="15" t="s">
        <v>3</v>
      </c>
      <c r="C45" s="15">
        <v>14</v>
      </c>
      <c r="D45" s="29"/>
      <c r="E45" s="29"/>
      <c r="F45" s="20"/>
      <c r="G45" s="141"/>
      <c r="H45" s="29"/>
      <c r="I45" s="29"/>
      <c r="J45" s="37">
        <f t="shared" si="0"/>
        <v>0</v>
      </c>
    </row>
    <row r="46" spans="1:10" s="3" customFormat="1" x14ac:dyDescent="0.25">
      <c r="A46" s="22" t="s">
        <v>343</v>
      </c>
      <c r="B46" s="15" t="s">
        <v>3</v>
      </c>
      <c r="C46" s="15">
        <v>14</v>
      </c>
      <c r="D46" s="29"/>
      <c r="E46" s="29"/>
      <c r="F46" s="29"/>
      <c r="G46" s="29"/>
      <c r="H46" s="139"/>
      <c r="I46" s="29"/>
      <c r="J46" s="37">
        <f t="shared" si="0"/>
        <v>0</v>
      </c>
    </row>
    <row r="47" spans="1:10" s="3" customFormat="1" x14ac:dyDescent="0.25">
      <c r="A47" s="22" t="s">
        <v>344</v>
      </c>
      <c r="B47" s="15" t="s">
        <v>3</v>
      </c>
      <c r="C47" s="15">
        <v>14</v>
      </c>
      <c r="D47" s="20"/>
      <c r="E47" s="30"/>
      <c r="F47" s="30"/>
      <c r="G47" s="20"/>
      <c r="H47" s="20"/>
      <c r="I47" s="141"/>
      <c r="J47" s="37">
        <f t="shared" si="0"/>
        <v>0</v>
      </c>
    </row>
    <row r="48" spans="1:10" s="3" customFormat="1" x14ac:dyDescent="0.25">
      <c r="A48" s="22" t="s">
        <v>773</v>
      </c>
      <c r="B48" s="15" t="s">
        <v>3</v>
      </c>
      <c r="C48" s="15">
        <v>14</v>
      </c>
      <c r="D48" s="20"/>
      <c r="E48" s="30"/>
      <c r="F48" s="30"/>
      <c r="G48" s="20"/>
      <c r="H48" s="20"/>
      <c r="I48" s="141"/>
      <c r="J48" s="37">
        <f>(D48*365+E48*52+F48*12+G48*4+H48*2+I48)*C48</f>
        <v>0</v>
      </c>
    </row>
    <row r="49" spans="1:10" s="3" customFormat="1" x14ac:dyDescent="0.25">
      <c r="A49" s="43" t="s">
        <v>345</v>
      </c>
      <c r="B49" s="15"/>
      <c r="C49" s="15"/>
      <c r="D49" s="4"/>
      <c r="E49" s="4"/>
      <c r="F49" s="4"/>
      <c r="G49" s="4"/>
      <c r="H49" s="4"/>
      <c r="I49" s="4"/>
      <c r="J49" s="37"/>
    </row>
    <row r="50" spans="1:10" s="3" customFormat="1" x14ac:dyDescent="0.25">
      <c r="A50" s="22" t="s">
        <v>215</v>
      </c>
      <c r="B50" s="15" t="s">
        <v>4</v>
      </c>
      <c r="C50" s="15">
        <v>41</v>
      </c>
      <c r="D50" s="29"/>
      <c r="E50" s="29"/>
      <c r="F50" s="29"/>
      <c r="G50" s="20"/>
      <c r="H50" s="141"/>
      <c r="I50" s="29"/>
      <c r="J50" s="37">
        <f t="shared" si="0"/>
        <v>0</v>
      </c>
    </row>
    <row r="51" spans="1:10" s="3" customFormat="1" x14ac:dyDescent="0.25">
      <c r="A51" s="22" t="s">
        <v>346</v>
      </c>
      <c r="B51" s="15" t="s">
        <v>4</v>
      </c>
      <c r="C51" s="15">
        <v>41</v>
      </c>
      <c r="D51" s="29"/>
      <c r="E51" s="29"/>
      <c r="F51" s="29"/>
      <c r="G51" s="20"/>
      <c r="H51" s="141"/>
      <c r="I51" s="29"/>
      <c r="J51" s="37">
        <f t="shared" si="0"/>
        <v>0</v>
      </c>
    </row>
    <row r="52" spans="1:10" s="3" customFormat="1" x14ac:dyDescent="0.25">
      <c r="A52" s="22" t="s">
        <v>347</v>
      </c>
      <c r="B52" s="15" t="s">
        <v>4</v>
      </c>
      <c r="C52" s="15">
        <v>41</v>
      </c>
      <c r="D52" s="29"/>
      <c r="E52" s="29"/>
      <c r="F52" s="29"/>
      <c r="G52" s="29"/>
      <c r="H52" s="139"/>
      <c r="I52" s="29"/>
      <c r="J52" s="37">
        <f t="shared" si="0"/>
        <v>0</v>
      </c>
    </row>
    <row r="53" spans="1:10" s="3" customFormat="1" x14ac:dyDescent="0.25">
      <c r="A53" s="22" t="s">
        <v>348</v>
      </c>
      <c r="B53" s="15" t="s">
        <v>4</v>
      </c>
      <c r="C53" s="15">
        <v>41</v>
      </c>
      <c r="D53" s="29"/>
      <c r="E53" s="29"/>
      <c r="F53" s="29"/>
      <c r="G53" s="29"/>
      <c r="H53" s="29"/>
      <c r="I53" s="139"/>
      <c r="J53" s="37">
        <f t="shared" si="0"/>
        <v>0</v>
      </c>
    </row>
    <row r="54" spans="1:10" s="3" customFormat="1" x14ac:dyDescent="0.25">
      <c r="A54" s="43" t="s">
        <v>351</v>
      </c>
      <c r="B54" s="15"/>
      <c r="C54" s="15"/>
      <c r="D54" s="20"/>
      <c r="E54" s="30"/>
      <c r="F54" s="30"/>
      <c r="G54" s="30"/>
      <c r="H54" s="20"/>
      <c r="I54" s="30"/>
      <c r="J54" s="37"/>
    </row>
    <row r="55" spans="1:10" s="3" customFormat="1" x14ac:dyDescent="0.25">
      <c r="A55" s="83" t="s">
        <v>751</v>
      </c>
      <c r="B55" s="15"/>
      <c r="C55" s="15"/>
      <c r="D55" s="29"/>
      <c r="E55" s="29"/>
      <c r="F55" s="29"/>
      <c r="G55" s="29"/>
      <c r="H55" s="29"/>
      <c r="I55" s="29"/>
      <c r="J55" s="37"/>
    </row>
    <row r="56" spans="1:10" s="3" customFormat="1" x14ac:dyDescent="0.25">
      <c r="A56" s="22" t="s">
        <v>352</v>
      </c>
      <c r="B56" s="15" t="s">
        <v>4</v>
      </c>
      <c r="C56" s="15">
        <v>3</v>
      </c>
      <c r="D56" s="29"/>
      <c r="E56" s="29"/>
      <c r="F56" s="29"/>
      <c r="G56" s="29"/>
      <c r="H56" s="139"/>
      <c r="I56" s="29"/>
      <c r="J56" s="37">
        <f t="shared" si="0"/>
        <v>0</v>
      </c>
    </row>
    <row r="57" spans="1:10" s="3" customFormat="1" x14ac:dyDescent="0.25">
      <c r="A57" s="22" t="s">
        <v>353</v>
      </c>
      <c r="B57" s="15" t="s">
        <v>4</v>
      </c>
      <c r="C57" s="15">
        <v>3</v>
      </c>
      <c r="D57" s="29"/>
      <c r="E57" s="29"/>
      <c r="F57" s="29"/>
      <c r="G57" s="29"/>
      <c r="H57" s="139"/>
      <c r="I57" s="29"/>
      <c r="J57" s="37">
        <f t="shared" si="0"/>
        <v>0</v>
      </c>
    </row>
    <row r="58" spans="1:10" s="3" customFormat="1" x14ac:dyDescent="0.25">
      <c r="A58" s="22" t="s">
        <v>354</v>
      </c>
      <c r="B58" s="15" t="s">
        <v>3</v>
      </c>
      <c r="C58" s="15">
        <v>3</v>
      </c>
      <c r="D58" s="29"/>
      <c r="E58" s="29"/>
      <c r="F58" s="29"/>
      <c r="G58" s="29"/>
      <c r="H58" s="29"/>
      <c r="I58" s="139"/>
      <c r="J58" s="37">
        <f t="shared" si="0"/>
        <v>0</v>
      </c>
    </row>
    <row r="59" spans="1:10" s="3" customFormat="1" x14ac:dyDescent="0.25">
      <c r="A59" s="22" t="s">
        <v>355</v>
      </c>
      <c r="B59" s="15" t="s">
        <v>3</v>
      </c>
      <c r="C59" s="15">
        <v>3</v>
      </c>
      <c r="D59" s="20"/>
      <c r="E59" s="30"/>
      <c r="F59" s="30"/>
      <c r="G59" s="30"/>
      <c r="H59" s="139"/>
      <c r="I59" s="30"/>
      <c r="J59" s="37">
        <f t="shared" si="0"/>
        <v>0</v>
      </c>
    </row>
    <row r="60" spans="1:10" s="3" customFormat="1" x14ac:dyDescent="0.25">
      <c r="A60" s="22" t="s">
        <v>356</v>
      </c>
      <c r="B60" s="15" t="s">
        <v>4</v>
      </c>
      <c r="C60" s="15">
        <v>6</v>
      </c>
      <c r="D60" s="29"/>
      <c r="E60" s="29"/>
      <c r="F60" s="29"/>
      <c r="G60" s="29"/>
      <c r="H60" s="139"/>
      <c r="I60" s="29"/>
      <c r="J60" s="37">
        <f t="shared" si="0"/>
        <v>0</v>
      </c>
    </row>
    <row r="61" spans="1:10" s="3" customFormat="1" x14ac:dyDescent="0.25">
      <c r="A61" s="22" t="s">
        <v>357</v>
      </c>
      <c r="B61" s="15" t="s">
        <v>4</v>
      </c>
      <c r="C61" s="15">
        <v>6</v>
      </c>
      <c r="D61" s="29"/>
      <c r="E61" s="29"/>
      <c r="F61" s="29"/>
      <c r="G61" s="29"/>
      <c r="H61" s="139"/>
      <c r="I61" s="29"/>
      <c r="J61" s="37">
        <f t="shared" si="0"/>
        <v>0</v>
      </c>
    </row>
    <row r="62" spans="1:10" s="3" customFormat="1" x14ac:dyDescent="0.25">
      <c r="A62" s="43" t="s">
        <v>358</v>
      </c>
      <c r="B62" s="15"/>
      <c r="C62" s="15"/>
      <c r="D62" s="29"/>
      <c r="E62" s="29"/>
      <c r="F62" s="29"/>
      <c r="G62" s="29"/>
      <c r="H62" s="29"/>
      <c r="I62" s="29"/>
      <c r="J62" s="37"/>
    </row>
    <row r="63" spans="1:10" s="3" customFormat="1" x14ac:dyDescent="0.25">
      <c r="A63" s="22" t="s">
        <v>215</v>
      </c>
      <c r="B63" s="15" t="s">
        <v>4</v>
      </c>
      <c r="C63" s="15">
        <v>141</v>
      </c>
      <c r="D63" s="29"/>
      <c r="E63" s="29"/>
      <c r="F63" s="29"/>
      <c r="G63" s="29"/>
      <c r="H63" s="29"/>
      <c r="I63" s="139"/>
      <c r="J63" s="37">
        <f t="shared" si="0"/>
        <v>0</v>
      </c>
    </row>
    <row r="64" spans="1:10" s="3" customFormat="1" x14ac:dyDescent="0.25">
      <c r="A64" s="43" t="s">
        <v>359</v>
      </c>
      <c r="B64" s="15"/>
      <c r="C64" s="15"/>
      <c r="D64" s="29"/>
      <c r="E64" s="29"/>
      <c r="F64" s="29"/>
      <c r="G64" s="29"/>
      <c r="H64" s="29"/>
      <c r="I64" s="29"/>
      <c r="J64" s="37"/>
    </row>
    <row r="65" spans="1:10" s="3" customFormat="1" x14ac:dyDescent="0.25">
      <c r="A65" s="22" t="s">
        <v>215</v>
      </c>
      <c r="B65" s="15" t="s">
        <v>4</v>
      </c>
      <c r="C65" s="15">
        <v>63</v>
      </c>
      <c r="D65" s="29"/>
      <c r="E65" s="29"/>
      <c r="F65" s="29"/>
      <c r="G65" s="29"/>
      <c r="H65" s="139"/>
      <c r="I65" s="29"/>
      <c r="J65" s="37">
        <f t="shared" ref="J65:J87" si="1">(D65*365+E65*52+F65*12+G65*4+H65*2+I65)*C65</f>
        <v>0</v>
      </c>
    </row>
    <row r="66" spans="1:10" s="3" customFormat="1" x14ac:dyDescent="0.25">
      <c r="A66" s="22" t="s">
        <v>360</v>
      </c>
      <c r="B66" s="15" t="s">
        <v>4</v>
      </c>
      <c r="C66" s="15">
        <v>63</v>
      </c>
      <c r="D66" s="20"/>
      <c r="E66" s="30"/>
      <c r="F66" s="30"/>
      <c r="G66" s="30"/>
      <c r="H66" s="29"/>
      <c r="I66" s="139"/>
      <c r="J66" s="37">
        <f t="shared" si="1"/>
        <v>0</v>
      </c>
    </row>
    <row r="67" spans="1:10" s="3" customFormat="1" x14ac:dyDescent="0.25">
      <c r="A67" s="43" t="s">
        <v>361</v>
      </c>
      <c r="B67" s="15"/>
      <c r="C67" s="15"/>
      <c r="D67" s="4"/>
      <c r="E67" s="4"/>
      <c r="F67" s="4"/>
      <c r="G67" s="4"/>
      <c r="H67" s="20"/>
      <c r="I67" s="30"/>
      <c r="J67" s="37"/>
    </row>
    <row r="68" spans="1:10" s="3" customFormat="1" x14ac:dyDescent="0.25">
      <c r="A68" s="22" t="s">
        <v>362</v>
      </c>
      <c r="B68" s="15" t="s">
        <v>4</v>
      </c>
      <c r="C68" s="15">
        <v>19</v>
      </c>
      <c r="D68" s="29"/>
      <c r="E68" s="29"/>
      <c r="F68" s="29"/>
      <c r="G68" s="29"/>
      <c r="H68" s="29"/>
      <c r="I68" s="139"/>
      <c r="J68" s="37">
        <f t="shared" si="1"/>
        <v>0</v>
      </c>
    </row>
    <row r="69" spans="1:10" s="3" customFormat="1" x14ac:dyDescent="0.25">
      <c r="A69" s="22" t="s">
        <v>363</v>
      </c>
      <c r="B69" s="15" t="s">
        <v>4</v>
      </c>
      <c r="C69" s="15">
        <v>19</v>
      </c>
      <c r="D69" s="29"/>
      <c r="E69" s="29"/>
      <c r="F69" s="29"/>
      <c r="G69" s="29"/>
      <c r="H69" s="29"/>
      <c r="I69" s="139"/>
      <c r="J69" s="37">
        <f t="shared" si="1"/>
        <v>0</v>
      </c>
    </row>
    <row r="70" spans="1:10" s="3" customFormat="1" x14ac:dyDescent="0.25">
      <c r="A70" s="43" t="s">
        <v>364</v>
      </c>
      <c r="B70" s="15"/>
      <c r="C70" s="15"/>
      <c r="D70" s="29"/>
      <c r="E70" s="29"/>
      <c r="F70" s="29"/>
      <c r="G70" s="29"/>
      <c r="H70" s="20"/>
      <c r="I70" s="30"/>
      <c r="J70" s="37"/>
    </row>
    <row r="71" spans="1:10" s="3" customFormat="1" x14ac:dyDescent="0.25">
      <c r="A71" s="83" t="s">
        <v>751</v>
      </c>
      <c r="B71" s="15"/>
      <c r="C71" s="15"/>
      <c r="D71" s="20"/>
      <c r="E71" s="30"/>
      <c r="F71" s="30"/>
      <c r="G71" s="30"/>
      <c r="H71" s="4"/>
      <c r="I71" s="4"/>
      <c r="J71" s="37"/>
    </row>
    <row r="72" spans="1:10" s="3" customFormat="1" x14ac:dyDescent="0.25">
      <c r="A72" s="22" t="s">
        <v>362</v>
      </c>
      <c r="B72" s="15" t="s">
        <v>4</v>
      </c>
      <c r="C72" s="15">
        <v>125</v>
      </c>
      <c r="D72" s="29"/>
      <c r="E72" s="29"/>
      <c r="F72" s="29"/>
      <c r="G72" s="29"/>
      <c r="H72" s="29"/>
      <c r="I72" s="139"/>
      <c r="J72" s="37">
        <f t="shared" si="1"/>
        <v>0</v>
      </c>
    </row>
    <row r="73" spans="1:10" s="3" customFormat="1" x14ac:dyDescent="0.25">
      <c r="A73" s="22" t="s">
        <v>363</v>
      </c>
      <c r="B73" s="15" t="s">
        <v>4</v>
      </c>
      <c r="C73" s="15">
        <v>125</v>
      </c>
      <c r="D73" s="20"/>
      <c r="E73" s="30"/>
      <c r="F73" s="30"/>
      <c r="G73" s="30"/>
      <c r="H73" s="29"/>
      <c r="I73" s="139"/>
      <c r="J73" s="37">
        <f t="shared" si="1"/>
        <v>0</v>
      </c>
    </row>
    <row r="74" spans="1:10" s="3" customFormat="1" x14ac:dyDescent="0.25">
      <c r="A74" s="43" t="s">
        <v>365</v>
      </c>
      <c r="B74" s="15"/>
      <c r="C74" s="15"/>
      <c r="D74" s="29"/>
      <c r="E74" s="29"/>
      <c r="F74" s="29"/>
      <c r="G74" s="29"/>
      <c r="H74" s="20"/>
      <c r="I74" s="30"/>
      <c r="J74" s="37"/>
    </row>
    <row r="75" spans="1:10" s="3" customFormat="1" x14ac:dyDescent="0.25">
      <c r="A75" s="22" t="s">
        <v>259</v>
      </c>
      <c r="B75" s="15" t="s">
        <v>4</v>
      </c>
      <c r="C75" s="15">
        <v>28</v>
      </c>
      <c r="D75" s="29"/>
      <c r="E75" s="29"/>
      <c r="F75" s="29"/>
      <c r="G75" s="29"/>
      <c r="H75" s="139"/>
      <c r="I75" s="29"/>
      <c r="J75" s="37">
        <f t="shared" si="1"/>
        <v>0</v>
      </c>
    </row>
    <row r="76" spans="1:10" s="3" customFormat="1" x14ac:dyDescent="0.25">
      <c r="A76" s="22" t="s">
        <v>283</v>
      </c>
      <c r="B76" s="15" t="s">
        <v>4</v>
      </c>
      <c r="C76" s="15">
        <v>28</v>
      </c>
      <c r="D76" s="20"/>
      <c r="E76" s="30"/>
      <c r="F76" s="30"/>
      <c r="G76" s="30"/>
      <c r="H76" s="139"/>
      <c r="I76" s="29"/>
      <c r="J76" s="37">
        <f t="shared" si="1"/>
        <v>0</v>
      </c>
    </row>
    <row r="77" spans="1:10" s="3" customFormat="1" x14ac:dyDescent="0.25">
      <c r="A77" s="43" t="s">
        <v>366</v>
      </c>
      <c r="B77" s="15"/>
      <c r="C77" s="15"/>
      <c r="D77" s="29"/>
      <c r="E77" s="29"/>
      <c r="F77" s="29"/>
      <c r="G77" s="29"/>
      <c r="H77" s="20"/>
      <c r="I77" s="30"/>
      <c r="J77" s="37"/>
    </row>
    <row r="78" spans="1:10" s="3" customFormat="1" x14ac:dyDescent="0.25">
      <c r="A78" s="22" t="s">
        <v>362</v>
      </c>
      <c r="B78" s="15" t="s">
        <v>4</v>
      </c>
      <c r="C78" s="15">
        <v>61</v>
      </c>
      <c r="D78" s="29"/>
      <c r="E78" s="29"/>
      <c r="F78" s="29"/>
      <c r="G78" s="29"/>
      <c r="H78" s="139"/>
      <c r="I78" s="29"/>
      <c r="J78" s="37">
        <f t="shared" si="1"/>
        <v>0</v>
      </c>
    </row>
    <row r="79" spans="1:10" s="3" customFormat="1" x14ac:dyDescent="0.25">
      <c r="A79" s="22" t="s">
        <v>846</v>
      </c>
      <c r="B79" s="15" t="s">
        <v>4</v>
      </c>
      <c r="C79" s="15">
        <v>61</v>
      </c>
      <c r="D79" s="20"/>
      <c r="E79" s="30"/>
      <c r="F79" s="30"/>
      <c r="G79" s="30"/>
      <c r="H79" s="29"/>
      <c r="I79" s="139"/>
      <c r="J79" s="37">
        <f t="shared" si="1"/>
        <v>0</v>
      </c>
    </row>
    <row r="80" spans="1:10" s="3" customFormat="1" x14ac:dyDescent="0.25">
      <c r="A80" s="22" t="s">
        <v>367</v>
      </c>
      <c r="B80" s="15" t="s">
        <v>4</v>
      </c>
      <c r="C80" s="15">
        <v>61</v>
      </c>
      <c r="D80" s="4"/>
      <c r="E80" s="4"/>
      <c r="F80" s="4"/>
      <c r="G80" s="4"/>
      <c r="H80" s="29"/>
      <c r="I80" s="139"/>
      <c r="J80" s="37">
        <f t="shared" si="1"/>
        <v>0</v>
      </c>
    </row>
    <row r="81" spans="1:10" s="3" customFormat="1" x14ac:dyDescent="0.25">
      <c r="A81" s="43" t="s">
        <v>368</v>
      </c>
      <c r="B81" s="15"/>
      <c r="C81" s="15"/>
      <c r="D81" s="29"/>
      <c r="E81" s="29"/>
      <c r="F81" s="29"/>
      <c r="G81" s="29"/>
      <c r="H81" s="20"/>
      <c r="I81" s="30"/>
      <c r="J81" s="37"/>
    </row>
    <row r="82" spans="1:10" s="3" customFormat="1" x14ac:dyDescent="0.25">
      <c r="A82" s="22" t="s">
        <v>362</v>
      </c>
      <c r="B82" s="15" t="s">
        <v>4</v>
      </c>
      <c r="C82" s="15">
        <v>29</v>
      </c>
      <c r="D82" s="29"/>
      <c r="E82" s="29"/>
      <c r="F82" s="29"/>
      <c r="G82" s="29"/>
      <c r="H82" s="139"/>
      <c r="I82" s="29"/>
      <c r="J82" s="37">
        <f t="shared" si="1"/>
        <v>0</v>
      </c>
    </row>
    <row r="83" spans="1:10" s="3" customFormat="1" x14ac:dyDescent="0.25">
      <c r="A83" s="22" t="s">
        <v>846</v>
      </c>
      <c r="B83" s="15" t="s">
        <v>4</v>
      </c>
      <c r="C83" s="15">
        <v>29</v>
      </c>
      <c r="D83" s="20"/>
      <c r="E83" s="30"/>
      <c r="F83" s="30"/>
      <c r="G83" s="30"/>
      <c r="H83" s="29"/>
      <c r="I83" s="139"/>
      <c r="J83" s="37">
        <f t="shared" si="1"/>
        <v>0</v>
      </c>
    </row>
    <row r="84" spans="1:10" s="3" customFormat="1" x14ac:dyDescent="0.25">
      <c r="A84" s="22" t="s">
        <v>367</v>
      </c>
      <c r="B84" s="15" t="s">
        <v>4</v>
      </c>
      <c r="C84" s="15">
        <v>29</v>
      </c>
      <c r="D84" s="29"/>
      <c r="E84" s="29"/>
      <c r="F84" s="29"/>
      <c r="G84" s="29"/>
      <c r="H84" s="29"/>
      <c r="I84" s="139"/>
      <c r="J84" s="37">
        <f t="shared" si="1"/>
        <v>0</v>
      </c>
    </row>
    <row r="85" spans="1:10" s="3" customFormat="1" x14ac:dyDescent="0.25">
      <c r="A85" s="43" t="s">
        <v>369</v>
      </c>
      <c r="B85" s="15"/>
      <c r="C85" s="15"/>
      <c r="D85" s="29"/>
      <c r="E85" s="29"/>
      <c r="F85" s="29"/>
      <c r="G85" s="29"/>
      <c r="H85" s="20"/>
      <c r="I85" s="30"/>
      <c r="J85" s="37"/>
    </row>
    <row r="86" spans="1:10" s="3" customFormat="1" x14ac:dyDescent="0.25">
      <c r="A86" s="22" t="s">
        <v>362</v>
      </c>
      <c r="B86" s="15" t="s">
        <v>4</v>
      </c>
      <c r="C86" s="15">
        <v>726</v>
      </c>
      <c r="D86" s="20"/>
      <c r="E86" s="30"/>
      <c r="F86" s="30"/>
      <c r="G86" s="30"/>
      <c r="H86" s="29"/>
      <c r="I86" s="139"/>
      <c r="J86" s="37">
        <f t="shared" si="1"/>
        <v>0</v>
      </c>
    </row>
    <row r="87" spans="1:10" s="3" customFormat="1" x14ac:dyDescent="0.25">
      <c r="A87" s="22" t="s">
        <v>370</v>
      </c>
      <c r="B87" s="15" t="s">
        <v>4</v>
      </c>
      <c r="C87" s="15">
        <v>726</v>
      </c>
      <c r="D87" s="29"/>
      <c r="E87" s="29"/>
      <c r="F87" s="29"/>
      <c r="G87" s="29"/>
      <c r="H87" s="29"/>
      <c r="I87" s="139"/>
      <c r="J87" s="37">
        <f t="shared" si="1"/>
        <v>0</v>
      </c>
    </row>
    <row r="88" spans="1:10" s="3" customFormat="1" ht="15.75" thickBot="1" x14ac:dyDescent="0.3">
      <c r="A88" s="22"/>
      <c r="B88" s="15"/>
      <c r="C88" s="15"/>
      <c r="D88" s="29"/>
      <c r="E88" s="29"/>
      <c r="F88" s="29"/>
      <c r="G88" s="29"/>
      <c r="H88" s="29"/>
      <c r="I88" s="37"/>
      <c r="J88" s="37"/>
    </row>
    <row r="89" spans="1:10" s="3" customFormat="1" ht="19.5" thickBot="1" x14ac:dyDescent="0.3">
      <c r="A89" s="4"/>
      <c r="B89" s="14"/>
      <c r="C89" s="14"/>
      <c r="D89" s="4"/>
      <c r="E89" s="4"/>
      <c r="F89" s="4"/>
      <c r="G89" s="5"/>
      <c r="H89" s="5"/>
      <c r="I89" s="27" t="s">
        <v>5</v>
      </c>
      <c r="J89" s="36">
        <f>SUM(J4:J88)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  <headerFooter>
    <oddHeader>&amp;R&amp;8&amp;P/&amp;N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90" zoomScaleNormal="90" workbookViewId="0">
      <pane ySplit="4" topLeftCell="A29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373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43" t="s">
        <v>314</v>
      </c>
      <c r="B5" s="15"/>
      <c r="C5" s="15"/>
      <c r="D5" s="20"/>
      <c r="E5" s="30"/>
      <c r="F5" s="20"/>
      <c r="G5" s="30"/>
      <c r="H5" s="30"/>
      <c r="I5" s="30"/>
      <c r="J5" s="37"/>
    </row>
    <row r="6" spans="1:11" s="3" customFormat="1" x14ac:dyDescent="0.25">
      <c r="A6" s="83" t="s">
        <v>751</v>
      </c>
      <c r="B6" s="15"/>
      <c r="C6" s="15"/>
      <c r="D6" s="4"/>
      <c r="E6" s="4"/>
      <c r="F6" s="4"/>
      <c r="G6" s="4"/>
      <c r="H6" s="4"/>
      <c r="I6" s="4"/>
      <c r="J6" s="4"/>
    </row>
    <row r="7" spans="1:11" s="3" customFormat="1" x14ac:dyDescent="0.25">
      <c r="A7" s="22" t="s">
        <v>259</v>
      </c>
      <c r="B7" s="15" t="s">
        <v>315</v>
      </c>
      <c r="C7" s="15">
        <v>3</v>
      </c>
      <c r="D7" s="139"/>
      <c r="E7" s="29"/>
      <c r="F7" s="29"/>
      <c r="G7" s="29"/>
      <c r="H7" s="29"/>
      <c r="I7" s="29"/>
      <c r="J7" s="37">
        <f>(D7*365+E7*52+F7*12+G7*4+H7*2+I7)*C7</f>
        <v>0</v>
      </c>
    </row>
    <row r="8" spans="1:11" s="3" customFormat="1" x14ac:dyDescent="0.25">
      <c r="A8" s="22" t="s">
        <v>316</v>
      </c>
      <c r="B8" s="15" t="s">
        <v>315</v>
      </c>
      <c r="C8" s="15">
        <v>3</v>
      </c>
      <c r="D8" s="29"/>
      <c r="E8" s="139"/>
      <c r="F8" s="29"/>
      <c r="G8" s="29"/>
      <c r="H8" s="29"/>
      <c r="I8" s="29"/>
      <c r="J8" s="37">
        <f t="shared" ref="J8:J40" si="0">(D8*365+E8*52+F8*12+G8*4+H8*2+I8)*C8</f>
        <v>0</v>
      </c>
    </row>
    <row r="9" spans="1:11" s="3" customFormat="1" x14ac:dyDescent="0.25">
      <c r="A9" s="22" t="s">
        <v>317</v>
      </c>
      <c r="B9" s="15" t="s">
        <v>315</v>
      </c>
      <c r="C9" s="15">
        <v>3</v>
      </c>
      <c r="D9" s="29"/>
      <c r="E9" s="29"/>
      <c r="F9" s="139"/>
      <c r="G9" s="29"/>
      <c r="H9" s="29"/>
      <c r="I9" s="29"/>
      <c r="J9" s="37">
        <f t="shared" si="0"/>
        <v>0</v>
      </c>
    </row>
    <row r="10" spans="1:11" s="3" customFormat="1" x14ac:dyDescent="0.25">
      <c r="A10" s="22" t="s">
        <v>318</v>
      </c>
      <c r="B10" s="15" t="s">
        <v>315</v>
      </c>
      <c r="C10" s="15">
        <v>3</v>
      </c>
      <c r="D10" s="29"/>
      <c r="E10" s="29"/>
      <c r="F10" s="139"/>
      <c r="G10" s="29"/>
      <c r="H10" s="29"/>
      <c r="I10" s="29"/>
      <c r="J10" s="37">
        <f t="shared" si="0"/>
        <v>0</v>
      </c>
    </row>
    <row r="11" spans="1:11" s="3" customFormat="1" x14ac:dyDescent="0.25">
      <c r="A11" s="22" t="s">
        <v>847</v>
      </c>
      <c r="B11" s="15" t="s">
        <v>315</v>
      </c>
      <c r="C11" s="15">
        <v>3</v>
      </c>
      <c r="D11" s="29"/>
      <c r="E11" s="29"/>
      <c r="F11" s="139"/>
      <c r="G11" s="29"/>
      <c r="H11" s="29"/>
      <c r="I11" s="29"/>
      <c r="J11" s="37">
        <f t="shared" si="0"/>
        <v>0</v>
      </c>
    </row>
    <row r="12" spans="1:11" s="3" customFormat="1" x14ac:dyDescent="0.25">
      <c r="A12" s="22" t="s">
        <v>839</v>
      </c>
      <c r="B12" s="15" t="s">
        <v>315</v>
      </c>
      <c r="C12" s="15">
        <v>3</v>
      </c>
      <c r="D12" s="29"/>
      <c r="E12" s="29"/>
      <c r="F12" s="139"/>
      <c r="G12" s="29"/>
      <c r="H12" s="29"/>
      <c r="I12" s="29"/>
      <c r="J12" s="37">
        <f t="shared" si="0"/>
        <v>0</v>
      </c>
    </row>
    <row r="13" spans="1:11" s="3" customFormat="1" x14ac:dyDescent="0.25">
      <c r="A13" s="22" t="s">
        <v>319</v>
      </c>
      <c r="B13" s="15" t="s">
        <v>315</v>
      </c>
      <c r="C13" s="15">
        <v>3</v>
      </c>
      <c r="D13" s="29"/>
      <c r="E13" s="29"/>
      <c r="F13" s="139"/>
      <c r="G13" s="29"/>
      <c r="H13" s="29"/>
      <c r="I13" s="29"/>
      <c r="J13" s="37">
        <f t="shared" si="0"/>
        <v>0</v>
      </c>
    </row>
    <row r="14" spans="1:11" s="3" customFormat="1" x14ac:dyDescent="0.25">
      <c r="A14" s="22" t="s">
        <v>840</v>
      </c>
      <c r="B14" s="15" t="s">
        <v>315</v>
      </c>
      <c r="C14" s="15">
        <v>3</v>
      </c>
      <c r="D14" s="29"/>
      <c r="E14" s="29"/>
      <c r="F14" s="139"/>
      <c r="G14" s="29"/>
      <c r="H14" s="29"/>
      <c r="I14" s="29"/>
      <c r="J14" s="37">
        <f t="shared" si="0"/>
        <v>0</v>
      </c>
    </row>
    <row r="15" spans="1:11" s="3" customFormat="1" x14ac:dyDescent="0.25">
      <c r="A15" s="22" t="s">
        <v>320</v>
      </c>
      <c r="B15" s="15" t="s">
        <v>315</v>
      </c>
      <c r="C15" s="15">
        <v>3</v>
      </c>
      <c r="D15" s="29"/>
      <c r="E15" s="29"/>
      <c r="F15" s="139"/>
      <c r="G15" s="29"/>
      <c r="H15" s="29"/>
      <c r="I15" s="29"/>
      <c r="J15" s="37">
        <f t="shared" si="0"/>
        <v>0</v>
      </c>
    </row>
    <row r="16" spans="1:11" s="3" customFormat="1" x14ac:dyDescent="0.25">
      <c r="A16" s="22" t="s">
        <v>321</v>
      </c>
      <c r="B16" s="15" t="s">
        <v>315</v>
      </c>
      <c r="C16" s="15">
        <v>3</v>
      </c>
      <c r="D16" s="29"/>
      <c r="E16" s="29"/>
      <c r="F16" s="29"/>
      <c r="G16" s="139"/>
      <c r="H16" s="29"/>
      <c r="I16" s="29"/>
      <c r="J16" s="37">
        <f t="shared" si="0"/>
        <v>0</v>
      </c>
    </row>
    <row r="17" spans="1:10" s="3" customFormat="1" x14ac:dyDescent="0.25">
      <c r="A17" s="22" t="s">
        <v>322</v>
      </c>
      <c r="B17" s="15" t="s">
        <v>315</v>
      </c>
      <c r="C17" s="15">
        <v>3</v>
      </c>
      <c r="D17" s="29"/>
      <c r="E17" s="29"/>
      <c r="F17" s="29"/>
      <c r="G17" s="139"/>
      <c r="H17" s="29"/>
      <c r="I17" s="29"/>
      <c r="J17" s="37">
        <f t="shared" si="0"/>
        <v>0</v>
      </c>
    </row>
    <row r="18" spans="1:10" s="3" customFormat="1" x14ac:dyDescent="0.25">
      <c r="A18" s="22" t="s">
        <v>841</v>
      </c>
      <c r="B18" s="15" t="s">
        <v>371</v>
      </c>
      <c r="C18" s="15">
        <v>3</v>
      </c>
      <c r="D18" s="29"/>
      <c r="E18" s="29"/>
      <c r="F18" s="29"/>
      <c r="G18" s="139"/>
      <c r="H18" s="29"/>
      <c r="I18" s="29"/>
      <c r="J18" s="37">
        <f t="shared" si="0"/>
        <v>0</v>
      </c>
    </row>
    <row r="19" spans="1:10" s="3" customFormat="1" x14ac:dyDescent="0.25">
      <c r="A19" s="22" t="s">
        <v>323</v>
      </c>
      <c r="B19" s="15" t="s">
        <v>315</v>
      </c>
      <c r="C19" s="15">
        <v>3</v>
      </c>
      <c r="D19" s="29"/>
      <c r="E19" s="29"/>
      <c r="F19" s="29"/>
      <c r="G19" s="139"/>
      <c r="H19" s="29"/>
      <c r="I19" s="29"/>
      <c r="J19" s="37">
        <f t="shared" si="0"/>
        <v>0</v>
      </c>
    </row>
    <row r="20" spans="1:10" s="3" customFormat="1" x14ac:dyDescent="0.25">
      <c r="A20" s="22" t="s">
        <v>324</v>
      </c>
      <c r="B20" s="15" t="s">
        <v>315</v>
      </c>
      <c r="C20" s="15">
        <v>3</v>
      </c>
      <c r="D20" s="29"/>
      <c r="E20" s="29"/>
      <c r="F20" s="29"/>
      <c r="G20" s="139"/>
      <c r="H20" s="29"/>
      <c r="I20" s="29"/>
      <c r="J20" s="37">
        <f t="shared" si="0"/>
        <v>0</v>
      </c>
    </row>
    <row r="21" spans="1:10" s="3" customFormat="1" x14ac:dyDescent="0.25">
      <c r="A21" s="22" t="s">
        <v>325</v>
      </c>
      <c r="B21" s="15" t="s">
        <v>315</v>
      </c>
      <c r="C21" s="15">
        <v>3</v>
      </c>
      <c r="D21" s="29"/>
      <c r="E21" s="29"/>
      <c r="F21" s="29"/>
      <c r="G21" s="139"/>
      <c r="H21" s="29"/>
      <c r="I21" s="29"/>
      <c r="J21" s="37">
        <f t="shared" si="0"/>
        <v>0</v>
      </c>
    </row>
    <row r="22" spans="1:10" s="3" customFormat="1" x14ac:dyDescent="0.25">
      <c r="A22" s="22" t="s">
        <v>326</v>
      </c>
      <c r="B22" s="15" t="s">
        <v>315</v>
      </c>
      <c r="C22" s="15">
        <v>3</v>
      </c>
      <c r="D22" s="29"/>
      <c r="E22" s="29"/>
      <c r="F22" s="29"/>
      <c r="G22" s="29"/>
      <c r="H22" s="139"/>
      <c r="I22" s="29"/>
      <c r="J22" s="37">
        <f t="shared" si="0"/>
        <v>0</v>
      </c>
    </row>
    <row r="23" spans="1:10" s="3" customFormat="1" x14ac:dyDescent="0.25">
      <c r="A23" s="22" t="s">
        <v>327</v>
      </c>
      <c r="B23" s="15" t="s">
        <v>4</v>
      </c>
      <c r="C23" s="15">
        <v>3</v>
      </c>
      <c r="D23" s="29"/>
      <c r="E23" s="29"/>
      <c r="F23" s="29"/>
      <c r="G23" s="29"/>
      <c r="H23" s="139"/>
      <c r="I23" s="29"/>
      <c r="J23" s="37">
        <f t="shared" si="0"/>
        <v>0</v>
      </c>
    </row>
    <row r="24" spans="1:10" s="3" customFormat="1" x14ac:dyDescent="0.25">
      <c r="A24" s="22" t="s">
        <v>328</v>
      </c>
      <c r="B24" s="15" t="s">
        <v>4</v>
      </c>
      <c r="C24" s="15">
        <v>3</v>
      </c>
      <c r="D24" s="29"/>
      <c r="E24" s="29"/>
      <c r="F24" s="29"/>
      <c r="G24" s="29"/>
      <c r="H24" s="139"/>
      <c r="I24" s="29"/>
      <c r="J24" s="37">
        <f t="shared" si="0"/>
        <v>0</v>
      </c>
    </row>
    <row r="25" spans="1:10" s="3" customFormat="1" x14ac:dyDescent="0.25">
      <c r="A25" s="22" t="s">
        <v>332</v>
      </c>
      <c r="B25" s="15" t="s">
        <v>315</v>
      </c>
      <c r="C25" s="15">
        <v>3</v>
      </c>
      <c r="D25" s="29"/>
      <c r="E25" s="29"/>
      <c r="F25" s="29"/>
      <c r="G25" s="29"/>
      <c r="H25" s="139"/>
      <c r="I25" s="29"/>
      <c r="J25" s="37">
        <f t="shared" si="0"/>
        <v>0</v>
      </c>
    </row>
    <row r="26" spans="1:10" s="3" customFormat="1" x14ac:dyDescent="0.25">
      <c r="A26" s="22" t="s">
        <v>333</v>
      </c>
      <c r="B26" s="15" t="s">
        <v>315</v>
      </c>
      <c r="C26" s="15">
        <v>3</v>
      </c>
      <c r="D26" s="29"/>
      <c r="E26" s="29"/>
      <c r="F26" s="29"/>
      <c r="G26" s="29"/>
      <c r="H26" s="139"/>
      <c r="I26" s="29"/>
      <c r="J26" s="37">
        <f t="shared" si="0"/>
        <v>0</v>
      </c>
    </row>
    <row r="27" spans="1:10" s="3" customFormat="1" x14ac:dyDescent="0.25">
      <c r="A27" s="22" t="s">
        <v>335</v>
      </c>
      <c r="B27" s="15" t="s">
        <v>315</v>
      </c>
      <c r="C27" s="15">
        <v>3</v>
      </c>
      <c r="D27" s="29"/>
      <c r="E27" s="29"/>
      <c r="F27" s="29"/>
      <c r="G27" s="29"/>
      <c r="H27" s="139"/>
      <c r="I27" s="29"/>
      <c r="J27" s="37">
        <f t="shared" si="0"/>
        <v>0</v>
      </c>
    </row>
    <row r="28" spans="1:10" s="3" customFormat="1" x14ac:dyDescent="0.25">
      <c r="A28" s="43" t="s">
        <v>345</v>
      </c>
      <c r="B28" s="15"/>
      <c r="C28" s="15"/>
      <c r="D28" s="20"/>
      <c r="E28" s="30"/>
      <c r="F28" s="30"/>
      <c r="G28" s="29"/>
      <c r="H28" s="29"/>
      <c r="I28" s="20"/>
      <c r="J28" s="37"/>
    </row>
    <row r="29" spans="1:10" s="3" customFormat="1" x14ac:dyDescent="0.25">
      <c r="A29" s="22" t="s">
        <v>215</v>
      </c>
      <c r="B29" s="15" t="s">
        <v>4</v>
      </c>
      <c r="C29" s="15">
        <v>1</v>
      </c>
      <c r="D29" s="29"/>
      <c r="E29" s="29"/>
      <c r="F29" s="29"/>
      <c r="G29" s="29"/>
      <c r="H29" s="29"/>
      <c r="I29" s="139"/>
      <c r="J29" s="37">
        <f t="shared" si="0"/>
        <v>0</v>
      </c>
    </row>
    <row r="30" spans="1:10" s="3" customFormat="1" x14ac:dyDescent="0.25">
      <c r="A30" s="22" t="s">
        <v>842</v>
      </c>
      <c r="B30" s="15" t="s">
        <v>4</v>
      </c>
      <c r="C30" s="15">
        <v>1</v>
      </c>
      <c r="D30" s="29"/>
      <c r="E30" s="29"/>
      <c r="F30" s="29"/>
      <c r="G30" s="29"/>
      <c r="H30" s="29"/>
      <c r="I30" s="139"/>
      <c r="J30" s="37">
        <f t="shared" si="0"/>
        <v>0</v>
      </c>
    </row>
    <row r="31" spans="1:10" s="3" customFormat="1" x14ac:dyDescent="0.25">
      <c r="A31" s="22" t="s">
        <v>347</v>
      </c>
      <c r="B31" s="15" t="s">
        <v>4</v>
      </c>
      <c r="C31" s="15">
        <v>1</v>
      </c>
      <c r="D31" s="29"/>
      <c r="E31" s="29"/>
      <c r="F31" s="29"/>
      <c r="G31" s="29"/>
      <c r="H31" s="29"/>
      <c r="I31" s="139"/>
      <c r="J31" s="37">
        <f t="shared" si="0"/>
        <v>0</v>
      </c>
    </row>
    <row r="32" spans="1:10" s="3" customFormat="1" x14ac:dyDescent="0.25">
      <c r="A32" s="22" t="s">
        <v>348</v>
      </c>
      <c r="B32" s="15" t="s">
        <v>4</v>
      </c>
      <c r="C32" s="15">
        <v>1</v>
      </c>
      <c r="D32" s="29"/>
      <c r="E32" s="29"/>
      <c r="F32" s="29"/>
      <c r="G32" s="29"/>
      <c r="H32" s="29"/>
      <c r="I32" s="139"/>
      <c r="J32" s="37">
        <f t="shared" si="0"/>
        <v>0</v>
      </c>
    </row>
    <row r="33" spans="1:10" s="3" customFormat="1" x14ac:dyDescent="0.25">
      <c r="A33" s="43" t="s">
        <v>358</v>
      </c>
      <c r="B33" s="15"/>
      <c r="C33" s="15"/>
      <c r="D33" s="20"/>
      <c r="E33" s="30"/>
      <c r="F33" s="30"/>
      <c r="G33" s="30"/>
      <c r="H33" s="20"/>
      <c r="I33" s="30"/>
      <c r="J33" s="37"/>
    </row>
    <row r="34" spans="1:10" s="3" customFormat="1" x14ac:dyDescent="0.25">
      <c r="A34" s="22" t="s">
        <v>215</v>
      </c>
      <c r="B34" s="15" t="s">
        <v>4</v>
      </c>
      <c r="C34" s="15">
        <v>19</v>
      </c>
      <c r="D34" s="29"/>
      <c r="E34" s="29"/>
      <c r="F34" s="29"/>
      <c r="G34" s="29"/>
      <c r="H34" s="29"/>
      <c r="I34" s="139"/>
      <c r="J34" s="37">
        <f t="shared" si="0"/>
        <v>0</v>
      </c>
    </row>
    <row r="35" spans="1:10" s="3" customFormat="1" x14ac:dyDescent="0.25">
      <c r="A35" s="43" t="s">
        <v>365</v>
      </c>
      <c r="B35" s="15"/>
      <c r="C35" s="15"/>
      <c r="D35" s="20"/>
      <c r="E35" s="30"/>
      <c r="F35" s="30"/>
      <c r="G35" s="30"/>
      <c r="H35" s="20"/>
      <c r="I35" s="30"/>
      <c r="J35" s="37"/>
    </row>
    <row r="36" spans="1:10" s="3" customFormat="1" x14ac:dyDescent="0.25">
      <c r="A36" s="22" t="s">
        <v>259</v>
      </c>
      <c r="B36" s="15" t="s">
        <v>4</v>
      </c>
      <c r="C36" s="15">
        <v>16</v>
      </c>
      <c r="D36" s="29"/>
      <c r="E36" s="29"/>
      <c r="F36" s="29"/>
      <c r="G36" s="29"/>
      <c r="H36" s="139"/>
      <c r="I36" s="29"/>
      <c r="J36" s="37">
        <f t="shared" si="0"/>
        <v>0</v>
      </c>
    </row>
    <row r="37" spans="1:10" s="3" customFormat="1" x14ac:dyDescent="0.25">
      <c r="A37" s="22" t="s">
        <v>283</v>
      </c>
      <c r="B37" s="15" t="s">
        <v>4</v>
      </c>
      <c r="C37" s="15">
        <v>16</v>
      </c>
      <c r="D37" s="29"/>
      <c r="E37" s="29"/>
      <c r="F37" s="29"/>
      <c r="G37" s="29"/>
      <c r="H37" s="139"/>
      <c r="I37" s="29"/>
      <c r="J37" s="37">
        <f t="shared" si="0"/>
        <v>0</v>
      </c>
    </row>
    <row r="38" spans="1:10" s="3" customFormat="1" x14ac:dyDescent="0.25">
      <c r="A38" s="43" t="s">
        <v>369</v>
      </c>
      <c r="B38" s="15"/>
      <c r="C38" s="15"/>
      <c r="D38" s="20"/>
      <c r="E38" s="30"/>
      <c r="F38" s="30"/>
      <c r="G38" s="30"/>
      <c r="H38" s="20"/>
      <c r="I38" s="30"/>
      <c r="J38" s="37"/>
    </row>
    <row r="39" spans="1:10" s="3" customFormat="1" x14ac:dyDescent="0.25">
      <c r="A39" s="22" t="s">
        <v>362</v>
      </c>
      <c r="B39" s="15" t="s">
        <v>4</v>
      </c>
      <c r="C39" s="15">
        <v>18</v>
      </c>
      <c r="D39" s="29"/>
      <c r="E39" s="29"/>
      <c r="F39" s="29"/>
      <c r="G39" s="29"/>
      <c r="H39" s="29"/>
      <c r="I39" s="139"/>
      <c r="J39" s="37">
        <f t="shared" si="0"/>
        <v>0</v>
      </c>
    </row>
    <row r="40" spans="1:10" s="3" customFormat="1" x14ac:dyDescent="0.25">
      <c r="A40" s="22" t="s">
        <v>370</v>
      </c>
      <c r="B40" s="15" t="s">
        <v>4</v>
      </c>
      <c r="C40" s="15">
        <v>18</v>
      </c>
      <c r="D40" s="29"/>
      <c r="E40" s="29"/>
      <c r="F40" s="29"/>
      <c r="G40" s="29"/>
      <c r="H40" s="29"/>
      <c r="I40" s="139"/>
      <c r="J40" s="37">
        <f t="shared" si="0"/>
        <v>0</v>
      </c>
    </row>
    <row r="41" spans="1:10" s="3" customFormat="1" ht="15.75" thickBot="1" x14ac:dyDescent="0.3">
      <c r="A41" s="22"/>
      <c r="B41" s="15"/>
      <c r="C41" s="15"/>
      <c r="D41" s="20"/>
      <c r="E41" s="30"/>
      <c r="F41" s="30"/>
      <c r="G41" s="30"/>
      <c r="H41" s="20"/>
      <c r="I41" s="30"/>
      <c r="J41" s="37"/>
    </row>
    <row r="42" spans="1:10" s="3" customFormat="1" ht="19.5" thickBot="1" x14ac:dyDescent="0.3">
      <c r="A42" s="4"/>
      <c r="B42" s="14"/>
      <c r="C42" s="14"/>
      <c r="D42" s="4"/>
      <c r="E42" s="4"/>
      <c r="F42" s="4"/>
      <c r="G42" s="5"/>
      <c r="H42" s="5"/>
      <c r="I42" s="27" t="s">
        <v>5</v>
      </c>
      <c r="J42" s="36">
        <f>SUM(J4:J41)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  <headerFooter>
    <oddHeader>&amp;R&amp;8&amp;P/&amp;N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pane ySplit="4" topLeftCell="A5" activePane="bottomLeft" state="frozenSplit"/>
      <selection pane="bottomLeft" activeCell="K19" sqref="K19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497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43" t="s">
        <v>498</v>
      </c>
      <c r="B5" s="15"/>
      <c r="C5" s="15"/>
      <c r="D5" s="4"/>
      <c r="E5" s="29"/>
      <c r="F5" s="29"/>
      <c r="G5" s="29"/>
      <c r="H5" s="29"/>
      <c r="I5" s="29"/>
      <c r="J5" s="37"/>
    </row>
    <row r="6" spans="1:11" s="3" customFormat="1" x14ac:dyDescent="0.25">
      <c r="A6" s="42" t="s">
        <v>504</v>
      </c>
      <c r="B6" s="19" t="s">
        <v>3</v>
      </c>
      <c r="C6" s="19">
        <v>1</v>
      </c>
      <c r="D6" s="139"/>
      <c r="E6" s="45"/>
      <c r="F6" s="45"/>
      <c r="G6" s="45"/>
      <c r="H6" s="45"/>
      <c r="I6" s="45"/>
      <c r="J6" s="37">
        <f>(D6*365+E6*52+F6*12+G6*4+H6*2+I6)*C6</f>
        <v>0</v>
      </c>
    </row>
    <row r="7" spans="1:11" s="3" customFormat="1" x14ac:dyDescent="0.25">
      <c r="A7" s="42" t="s">
        <v>505</v>
      </c>
      <c r="B7" s="19" t="s">
        <v>3</v>
      </c>
      <c r="C7" s="19">
        <v>1</v>
      </c>
      <c r="D7" s="139"/>
      <c r="E7" s="45"/>
      <c r="F7" s="45"/>
      <c r="G7" s="45"/>
      <c r="H7" s="45"/>
      <c r="I7" s="45"/>
      <c r="J7" s="37">
        <f t="shared" ref="J7:J19" si="0">(D7*365+E7*52+F7*12+G7*4+H7*2+I7)*C7</f>
        <v>0</v>
      </c>
    </row>
    <row r="8" spans="1:11" s="3" customFormat="1" x14ac:dyDescent="0.25">
      <c r="A8" s="42" t="s">
        <v>506</v>
      </c>
      <c r="B8" s="19" t="s">
        <v>3</v>
      </c>
      <c r="C8" s="19">
        <v>1</v>
      </c>
      <c r="D8" s="139"/>
      <c r="E8" s="45"/>
      <c r="F8" s="45"/>
      <c r="G8" s="45"/>
      <c r="H8" s="45"/>
      <c r="I8" s="45"/>
      <c r="J8" s="37">
        <f t="shared" si="0"/>
        <v>0</v>
      </c>
    </row>
    <row r="9" spans="1:11" s="3" customFormat="1" x14ac:dyDescent="0.25">
      <c r="A9" s="42" t="s">
        <v>507</v>
      </c>
      <c r="B9" s="19" t="s">
        <v>3</v>
      </c>
      <c r="C9" s="19">
        <v>1</v>
      </c>
      <c r="D9" s="45"/>
      <c r="E9" s="45"/>
      <c r="F9" s="45"/>
      <c r="G9" s="45"/>
      <c r="H9" s="45"/>
      <c r="I9" s="139"/>
      <c r="J9" s="37">
        <f t="shared" si="0"/>
        <v>0</v>
      </c>
    </row>
    <row r="10" spans="1:11" s="3" customFormat="1" x14ac:dyDescent="0.25">
      <c r="A10" s="42" t="s">
        <v>850</v>
      </c>
      <c r="B10" s="19" t="s">
        <v>3</v>
      </c>
      <c r="C10" s="19">
        <v>1</v>
      </c>
      <c r="D10" s="45"/>
      <c r="E10" s="45"/>
      <c r="F10" s="45"/>
      <c r="G10" s="45"/>
      <c r="H10" s="45"/>
      <c r="I10" s="139"/>
      <c r="J10" s="37">
        <f t="shared" si="0"/>
        <v>0</v>
      </c>
    </row>
    <row r="11" spans="1:11" s="3" customFormat="1" x14ac:dyDescent="0.25">
      <c r="A11" s="42" t="s">
        <v>508</v>
      </c>
      <c r="B11" s="19" t="s">
        <v>3</v>
      </c>
      <c r="C11" s="19">
        <v>1</v>
      </c>
      <c r="D11" s="45"/>
      <c r="E11" s="45"/>
      <c r="F11" s="45"/>
      <c r="G11" s="45"/>
      <c r="H11" s="45"/>
      <c r="I11" s="139"/>
      <c r="J11" s="37">
        <f t="shared" si="0"/>
        <v>0</v>
      </c>
    </row>
    <row r="12" spans="1:11" s="3" customFormat="1" x14ac:dyDescent="0.25">
      <c r="A12" s="42" t="s">
        <v>509</v>
      </c>
      <c r="B12" s="19" t="s">
        <v>3</v>
      </c>
      <c r="C12" s="19">
        <v>1</v>
      </c>
      <c r="D12" s="45"/>
      <c r="E12" s="45"/>
      <c r="F12" s="134"/>
      <c r="G12" s="45"/>
      <c r="H12" s="45"/>
      <c r="I12" s="139"/>
      <c r="J12" s="37">
        <f t="shared" si="0"/>
        <v>0</v>
      </c>
    </row>
    <row r="13" spans="1:11" s="3" customFormat="1" x14ac:dyDescent="0.25">
      <c r="A13" s="42" t="s">
        <v>848</v>
      </c>
      <c r="B13" s="19" t="s">
        <v>3</v>
      </c>
      <c r="C13" s="19">
        <v>1</v>
      </c>
      <c r="D13" s="45"/>
      <c r="E13" s="132"/>
      <c r="F13" s="143"/>
      <c r="G13" s="133"/>
      <c r="H13" s="45"/>
      <c r="I13" s="20"/>
      <c r="J13" s="37">
        <f t="shared" si="0"/>
        <v>0</v>
      </c>
    </row>
    <row r="14" spans="1:11" s="3" customFormat="1" x14ac:dyDescent="0.25">
      <c r="A14" s="42" t="s">
        <v>510</v>
      </c>
      <c r="B14" s="19" t="s">
        <v>3</v>
      </c>
      <c r="C14" s="19">
        <v>1</v>
      </c>
      <c r="D14" s="45"/>
      <c r="E14" s="45"/>
      <c r="F14" s="135"/>
      <c r="G14" s="45"/>
      <c r="H14" s="45"/>
      <c r="I14" s="139"/>
      <c r="J14" s="37">
        <f t="shared" si="0"/>
        <v>0</v>
      </c>
    </row>
    <row r="15" spans="1:11" s="3" customFormat="1" x14ac:dyDescent="0.25">
      <c r="A15" s="118" t="s">
        <v>499</v>
      </c>
      <c r="B15" s="19"/>
      <c r="C15" s="19"/>
      <c r="D15" s="45"/>
      <c r="E15" s="45"/>
      <c r="F15" s="45"/>
      <c r="G15" s="45"/>
      <c r="H15" s="45"/>
      <c r="I15" s="45"/>
      <c r="J15" s="37"/>
    </row>
    <row r="16" spans="1:11" s="3" customFormat="1" x14ac:dyDescent="0.25">
      <c r="A16" s="42" t="s">
        <v>504</v>
      </c>
      <c r="B16" s="19" t="s">
        <v>3</v>
      </c>
      <c r="C16" s="19">
        <v>1</v>
      </c>
      <c r="D16" s="45"/>
      <c r="E16" s="45"/>
      <c r="F16" s="45"/>
      <c r="G16" s="139"/>
      <c r="H16" s="45"/>
      <c r="I16" s="45"/>
      <c r="J16" s="37">
        <f t="shared" si="0"/>
        <v>0</v>
      </c>
    </row>
    <row r="17" spans="1:11" s="3" customFormat="1" x14ac:dyDescent="0.25">
      <c r="A17" s="42" t="s">
        <v>849</v>
      </c>
      <c r="B17" s="19" t="s">
        <v>3</v>
      </c>
      <c r="C17" s="19">
        <v>1</v>
      </c>
      <c r="D17" s="45"/>
      <c r="E17" s="45"/>
      <c r="F17" s="45"/>
      <c r="G17" s="139"/>
      <c r="H17" s="45"/>
      <c r="I17" s="45"/>
      <c r="J17" s="37">
        <f t="shared" si="0"/>
        <v>0</v>
      </c>
    </row>
    <row r="18" spans="1:11" s="3" customFormat="1" x14ac:dyDescent="0.25">
      <c r="A18" s="42" t="s">
        <v>511</v>
      </c>
      <c r="B18" s="19" t="s">
        <v>3</v>
      </c>
      <c r="C18" s="19">
        <v>1</v>
      </c>
      <c r="D18" s="45"/>
      <c r="E18" s="45"/>
      <c r="F18" s="45"/>
      <c r="G18" s="45"/>
      <c r="H18" s="45"/>
      <c r="I18" s="139"/>
      <c r="J18" s="37">
        <f t="shared" si="0"/>
        <v>0</v>
      </c>
    </row>
    <row r="19" spans="1:11" s="3" customFormat="1" x14ac:dyDescent="0.25">
      <c r="A19" s="42" t="s">
        <v>512</v>
      </c>
      <c r="B19" s="19" t="s">
        <v>3</v>
      </c>
      <c r="C19" s="19">
        <v>1</v>
      </c>
      <c r="D19" s="45"/>
      <c r="E19" s="45"/>
      <c r="F19" s="45"/>
      <c r="G19" s="45"/>
      <c r="H19" s="45"/>
      <c r="I19" s="139"/>
      <c r="J19" s="37">
        <f t="shared" si="0"/>
        <v>0</v>
      </c>
    </row>
    <row r="20" spans="1:11" s="3" customFormat="1" ht="15.75" thickBot="1" x14ac:dyDescent="0.3">
      <c r="A20" s="5"/>
      <c r="B20" s="15"/>
      <c r="C20" s="15"/>
      <c r="D20" s="4"/>
      <c r="E20" s="4"/>
      <c r="F20" s="4"/>
      <c r="G20" s="4"/>
      <c r="H20" s="4"/>
      <c r="I20" s="4"/>
      <c r="J20" s="37"/>
    </row>
    <row r="21" spans="1:11" s="3" customFormat="1" ht="19.5" thickBot="1" x14ac:dyDescent="0.3">
      <c r="A21" s="4"/>
      <c r="B21" s="14"/>
      <c r="C21" s="14"/>
      <c r="D21" s="4"/>
      <c r="E21" s="4"/>
      <c r="F21" s="4"/>
      <c r="G21" s="5"/>
      <c r="H21" s="5"/>
      <c r="I21" s="27" t="s">
        <v>5</v>
      </c>
      <c r="J21" s="36">
        <f>SUM(J4:J20)</f>
        <v>0</v>
      </c>
    </row>
    <row r="29" spans="1:11" x14ac:dyDescent="0.25">
      <c r="K29" s="28"/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90" zoomScaleNormal="90" workbookViewId="0">
      <pane ySplit="4" topLeftCell="A5" activePane="bottomLeft" state="frozenSplit"/>
      <selection pane="bottomLeft" activeCell="L17" sqref="L17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144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539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43" t="s">
        <v>498</v>
      </c>
      <c r="B5" s="15"/>
      <c r="C5" s="15"/>
      <c r="D5" s="4"/>
      <c r="E5" s="29"/>
      <c r="F5" s="29"/>
      <c r="G5" s="29"/>
      <c r="H5" s="29"/>
      <c r="I5" s="29"/>
      <c r="J5" s="37"/>
    </row>
    <row r="6" spans="1:11" s="3" customFormat="1" x14ac:dyDescent="0.25">
      <c r="A6" s="42" t="s">
        <v>504</v>
      </c>
      <c r="B6" s="19" t="s">
        <v>3</v>
      </c>
      <c r="C6" s="15">
        <v>1</v>
      </c>
      <c r="D6" s="139"/>
      <c r="E6" s="45"/>
      <c r="F6" s="45"/>
      <c r="G6" s="45"/>
      <c r="H6" s="45"/>
      <c r="I6" s="45"/>
      <c r="J6" s="37">
        <f>(D6*365+E6*52+F6*12+G6*4+H6*2+I6)*C6</f>
        <v>0</v>
      </c>
    </row>
    <row r="7" spans="1:11" s="3" customFormat="1" x14ac:dyDescent="0.25">
      <c r="A7" s="42" t="s">
        <v>505</v>
      </c>
      <c r="B7" s="19" t="s">
        <v>3</v>
      </c>
      <c r="C7" s="15">
        <v>1</v>
      </c>
      <c r="D7" s="139"/>
      <c r="E7" s="45"/>
      <c r="F7" s="45"/>
      <c r="G7" s="45"/>
      <c r="H7" s="45"/>
      <c r="I7" s="45"/>
      <c r="J7" s="37">
        <f t="shared" ref="J7:J19" si="0">(D7*365+E7*52+F7*12+G7*4+H7*2+I7)*C7</f>
        <v>0</v>
      </c>
    </row>
    <row r="8" spans="1:11" s="3" customFormat="1" x14ac:dyDescent="0.25">
      <c r="A8" s="42" t="s">
        <v>506</v>
      </c>
      <c r="B8" s="19" t="s">
        <v>3</v>
      </c>
      <c r="C8" s="15">
        <v>1</v>
      </c>
      <c r="D8" s="139"/>
      <c r="E8" s="45"/>
      <c r="F8" s="45"/>
      <c r="G8" s="45"/>
      <c r="H8" s="45"/>
      <c r="I8" s="45"/>
      <c r="J8" s="37">
        <f t="shared" si="0"/>
        <v>0</v>
      </c>
    </row>
    <row r="9" spans="1:11" s="3" customFormat="1" x14ac:dyDescent="0.25">
      <c r="A9" s="42" t="s">
        <v>507</v>
      </c>
      <c r="B9" s="19" t="s">
        <v>3</v>
      </c>
      <c r="C9" s="15">
        <v>1</v>
      </c>
      <c r="D9" s="45"/>
      <c r="E9" s="45"/>
      <c r="F9" s="45"/>
      <c r="G9" s="45"/>
      <c r="H9" s="45"/>
      <c r="I9" s="139"/>
      <c r="J9" s="37">
        <f t="shared" si="0"/>
        <v>0</v>
      </c>
    </row>
    <row r="10" spans="1:11" s="3" customFormat="1" x14ac:dyDescent="0.25">
      <c r="A10" s="42" t="s">
        <v>850</v>
      </c>
      <c r="B10" s="19" t="s">
        <v>3</v>
      </c>
      <c r="C10" s="15">
        <v>1</v>
      </c>
      <c r="D10" s="45"/>
      <c r="E10" s="45"/>
      <c r="F10" s="45"/>
      <c r="G10" s="45"/>
      <c r="H10" s="45"/>
      <c r="I10" s="139"/>
      <c r="J10" s="37">
        <f t="shared" si="0"/>
        <v>0</v>
      </c>
    </row>
    <row r="11" spans="1:11" s="3" customFormat="1" x14ac:dyDescent="0.25">
      <c r="A11" s="42" t="s">
        <v>508</v>
      </c>
      <c r="B11" s="19" t="s">
        <v>3</v>
      </c>
      <c r="C11" s="15">
        <v>1</v>
      </c>
      <c r="D11" s="45"/>
      <c r="E11" s="45"/>
      <c r="F11" s="45"/>
      <c r="G11" s="45"/>
      <c r="H11" s="45"/>
      <c r="I11" s="139"/>
      <c r="J11" s="37">
        <f t="shared" si="0"/>
        <v>0</v>
      </c>
    </row>
    <row r="12" spans="1:11" s="3" customFormat="1" x14ac:dyDescent="0.25">
      <c r="A12" s="42" t="s">
        <v>509</v>
      </c>
      <c r="B12" s="19" t="s">
        <v>3</v>
      </c>
      <c r="C12" s="15">
        <v>1</v>
      </c>
      <c r="D12" s="45"/>
      <c r="E12" s="45"/>
      <c r="F12" s="134"/>
      <c r="G12" s="45"/>
      <c r="H12" s="45"/>
      <c r="I12" s="139"/>
      <c r="J12" s="37">
        <f t="shared" si="0"/>
        <v>0</v>
      </c>
    </row>
    <row r="13" spans="1:11" s="3" customFormat="1" x14ac:dyDescent="0.25">
      <c r="A13" s="42" t="s">
        <v>848</v>
      </c>
      <c r="B13" s="19" t="s">
        <v>3</v>
      </c>
      <c r="C13" s="15">
        <v>1</v>
      </c>
      <c r="D13" s="45"/>
      <c r="E13" s="132"/>
      <c r="F13" s="143"/>
      <c r="G13" s="133"/>
      <c r="H13" s="45"/>
      <c r="I13" s="20"/>
      <c r="J13" s="37">
        <f t="shared" si="0"/>
        <v>0</v>
      </c>
    </row>
    <row r="14" spans="1:11" s="3" customFormat="1" x14ac:dyDescent="0.25">
      <c r="A14" s="42" t="s">
        <v>510</v>
      </c>
      <c r="B14" s="19" t="s">
        <v>3</v>
      </c>
      <c r="C14" s="15">
        <v>1</v>
      </c>
      <c r="D14" s="45"/>
      <c r="E14" s="45"/>
      <c r="F14" s="135"/>
      <c r="G14" s="45"/>
      <c r="H14" s="45"/>
      <c r="I14" s="139"/>
      <c r="J14" s="37">
        <f t="shared" si="0"/>
        <v>0</v>
      </c>
    </row>
    <row r="15" spans="1:11" s="3" customFormat="1" x14ac:dyDescent="0.25">
      <c r="A15" s="118" t="s">
        <v>499</v>
      </c>
      <c r="B15" s="19"/>
      <c r="C15" s="15"/>
      <c r="D15" s="45"/>
      <c r="E15" s="45"/>
      <c r="F15" s="45"/>
      <c r="G15" s="45"/>
      <c r="H15" s="45"/>
      <c r="I15" s="45"/>
      <c r="J15" s="37"/>
    </row>
    <row r="16" spans="1:11" s="3" customFormat="1" x14ac:dyDescent="0.25">
      <c r="A16" s="42" t="s">
        <v>504</v>
      </c>
      <c r="B16" s="19" t="s">
        <v>3</v>
      </c>
      <c r="C16" s="15">
        <v>1</v>
      </c>
      <c r="D16" s="45"/>
      <c r="E16" s="45"/>
      <c r="F16" s="45"/>
      <c r="G16" s="139"/>
      <c r="H16" s="45"/>
      <c r="I16" s="45"/>
      <c r="J16" s="37">
        <f t="shared" si="0"/>
        <v>0</v>
      </c>
    </row>
    <row r="17" spans="1:10" s="3" customFormat="1" x14ac:dyDescent="0.25">
      <c r="A17" s="42" t="s">
        <v>849</v>
      </c>
      <c r="B17" s="19" t="s">
        <v>3</v>
      </c>
      <c r="C17" s="15">
        <v>1</v>
      </c>
      <c r="D17" s="45"/>
      <c r="E17" s="45"/>
      <c r="F17" s="45"/>
      <c r="G17" s="139"/>
      <c r="H17" s="45"/>
      <c r="I17" s="45"/>
      <c r="J17" s="37">
        <f t="shared" si="0"/>
        <v>0</v>
      </c>
    </row>
    <row r="18" spans="1:10" s="3" customFormat="1" x14ac:dyDescent="0.25">
      <c r="A18" s="42" t="s">
        <v>511</v>
      </c>
      <c r="B18" s="19" t="s">
        <v>3</v>
      </c>
      <c r="C18" s="15">
        <v>1</v>
      </c>
      <c r="D18" s="45"/>
      <c r="E18" s="45"/>
      <c r="F18" s="45"/>
      <c r="G18" s="45"/>
      <c r="H18" s="45"/>
      <c r="I18" s="139"/>
      <c r="J18" s="37">
        <f t="shared" si="0"/>
        <v>0</v>
      </c>
    </row>
    <row r="19" spans="1:10" s="3" customFormat="1" x14ac:dyDescent="0.25">
      <c r="A19" s="42" t="s">
        <v>512</v>
      </c>
      <c r="B19" s="19" t="s">
        <v>3</v>
      </c>
      <c r="C19" s="15">
        <v>1</v>
      </c>
      <c r="D19" s="45"/>
      <c r="E19" s="45"/>
      <c r="F19" s="45"/>
      <c r="G19" s="45"/>
      <c r="H19" s="45"/>
      <c r="I19" s="139"/>
      <c r="J19" s="37">
        <f t="shared" si="0"/>
        <v>0</v>
      </c>
    </row>
    <row r="20" spans="1:10" s="3" customFormat="1" ht="15.75" thickBot="1" x14ac:dyDescent="0.3">
      <c r="A20" s="18"/>
      <c r="B20" s="19"/>
      <c r="C20" s="15"/>
      <c r="D20" s="4"/>
      <c r="E20" s="4"/>
      <c r="F20" s="4"/>
      <c r="G20" s="4"/>
      <c r="H20" s="4"/>
      <c r="I20" s="4"/>
      <c r="J20" s="37"/>
    </row>
    <row r="21" spans="1:10" s="3" customFormat="1" ht="19.5" thickBot="1" x14ac:dyDescent="0.3">
      <c r="A21" s="4"/>
      <c r="B21" s="14"/>
      <c r="C21" s="14"/>
      <c r="D21" s="4"/>
      <c r="E21" s="4"/>
      <c r="F21" s="4"/>
      <c r="G21" s="5"/>
      <c r="H21" s="5"/>
      <c r="I21" s="27" t="s">
        <v>5</v>
      </c>
      <c r="J21" s="36">
        <f>SUM(J4:J20)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90" zoomScaleNormal="90" workbookViewId="0">
      <pane ySplit="4" topLeftCell="A8" activePane="bottomLeft" state="frozenSplit"/>
      <selection pane="bottomLeft" activeCell="G33" sqref="G3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28</v>
      </c>
      <c r="B3" s="25"/>
      <c r="C3" s="24"/>
      <c r="D3" s="1" t="s">
        <v>905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18" t="s">
        <v>112</v>
      </c>
      <c r="B5" s="19" t="s">
        <v>3</v>
      </c>
      <c r="C5" s="19">
        <v>1</v>
      </c>
      <c r="D5" s="4"/>
      <c r="E5" s="4"/>
      <c r="F5" s="139"/>
      <c r="G5" s="4"/>
      <c r="H5" s="4"/>
      <c r="I5" s="4"/>
      <c r="J5" s="37">
        <f>(D5*365+E5*52+F5*12+G5*4+H5*2+I5)*C5</f>
        <v>0</v>
      </c>
    </row>
    <row r="6" spans="1:11" s="3" customFormat="1" x14ac:dyDescent="0.25">
      <c r="A6" s="18" t="s">
        <v>114</v>
      </c>
      <c r="B6" s="19" t="s">
        <v>3</v>
      </c>
      <c r="C6" s="19">
        <v>1</v>
      </c>
      <c r="D6" s="4"/>
      <c r="E6" s="4"/>
      <c r="F6" s="139"/>
      <c r="G6" s="4"/>
      <c r="H6" s="4"/>
      <c r="I6" s="4"/>
      <c r="J6" s="37">
        <f t="shared" ref="J6:J20" si="0">(D6*365+E6*52+F6*12+G6*4+H6*2+I6)*C6</f>
        <v>0</v>
      </c>
    </row>
    <row r="7" spans="1:11" s="3" customFormat="1" x14ac:dyDescent="0.25">
      <c r="A7" s="18" t="s">
        <v>115</v>
      </c>
      <c r="B7" s="19" t="s">
        <v>3</v>
      </c>
      <c r="C7" s="19">
        <v>1</v>
      </c>
      <c r="D7" s="4"/>
      <c r="E7" s="4"/>
      <c r="F7" s="139"/>
      <c r="G7" s="4"/>
      <c r="H7" s="4"/>
      <c r="I7" s="4"/>
      <c r="J7" s="37">
        <f t="shared" si="0"/>
        <v>0</v>
      </c>
    </row>
    <row r="8" spans="1:11" s="3" customFormat="1" x14ac:dyDescent="0.25">
      <c r="A8" s="18" t="s">
        <v>113</v>
      </c>
      <c r="B8" s="19" t="s">
        <v>4</v>
      </c>
      <c r="C8" s="19">
        <v>4</v>
      </c>
      <c r="D8" s="4"/>
      <c r="E8" s="4"/>
      <c r="F8" s="139"/>
      <c r="G8" s="4"/>
      <c r="H8" s="4"/>
      <c r="I8" s="4"/>
      <c r="J8" s="37">
        <f t="shared" si="0"/>
        <v>0</v>
      </c>
    </row>
    <row r="9" spans="1:11" s="3" customFormat="1" x14ac:dyDescent="0.25">
      <c r="A9" s="18" t="s">
        <v>116</v>
      </c>
      <c r="B9" s="19" t="s">
        <v>4</v>
      </c>
      <c r="C9" s="19">
        <v>220</v>
      </c>
      <c r="D9" s="4"/>
      <c r="E9" s="4"/>
      <c r="F9" s="139"/>
      <c r="G9" s="4"/>
      <c r="H9" s="4"/>
      <c r="I9" s="4"/>
      <c r="J9" s="37">
        <f t="shared" si="0"/>
        <v>0</v>
      </c>
    </row>
    <row r="10" spans="1:11" s="3" customFormat="1" x14ac:dyDescent="0.25">
      <c r="A10" s="18" t="s">
        <v>119</v>
      </c>
      <c r="B10" s="19" t="s">
        <v>4</v>
      </c>
      <c r="C10" s="19">
        <v>440</v>
      </c>
      <c r="D10" s="4"/>
      <c r="E10" s="4"/>
      <c r="F10" s="4"/>
      <c r="G10" s="4"/>
      <c r="H10" s="139"/>
      <c r="I10" s="4"/>
      <c r="J10" s="37">
        <f t="shared" si="0"/>
        <v>0</v>
      </c>
    </row>
    <row r="11" spans="1:11" s="3" customFormat="1" x14ac:dyDescent="0.25">
      <c r="A11" s="18" t="s">
        <v>120</v>
      </c>
      <c r="B11" s="19" t="s">
        <v>4</v>
      </c>
      <c r="C11" s="19">
        <v>50</v>
      </c>
      <c r="D11" s="4"/>
      <c r="E11" s="4"/>
      <c r="F11" s="4"/>
      <c r="G11" s="4"/>
      <c r="H11" s="139"/>
      <c r="I11" s="4"/>
      <c r="J11" s="37">
        <f t="shared" si="0"/>
        <v>0</v>
      </c>
    </row>
    <row r="12" spans="1:11" s="3" customFormat="1" x14ac:dyDescent="0.25">
      <c r="A12" s="18" t="s">
        <v>121</v>
      </c>
      <c r="B12" s="19" t="s">
        <v>3</v>
      </c>
      <c r="C12" s="19">
        <v>1</v>
      </c>
      <c r="D12" s="4"/>
      <c r="E12" s="4"/>
      <c r="F12" s="4"/>
      <c r="G12" s="4"/>
      <c r="H12" s="139"/>
      <c r="I12" s="4"/>
      <c r="J12" s="37">
        <f t="shared" si="0"/>
        <v>0</v>
      </c>
    </row>
    <row r="13" spans="1:11" s="3" customFormat="1" x14ac:dyDescent="0.25">
      <c r="A13" s="18" t="s">
        <v>122</v>
      </c>
      <c r="B13" s="19" t="s">
        <v>4</v>
      </c>
      <c r="C13" s="19">
        <v>1</v>
      </c>
      <c r="D13" s="4"/>
      <c r="E13" s="4"/>
      <c r="F13" s="4"/>
      <c r="G13" s="4"/>
      <c r="H13" s="139"/>
      <c r="I13" s="4"/>
      <c r="J13" s="37">
        <f t="shared" si="0"/>
        <v>0</v>
      </c>
    </row>
    <row r="14" spans="1:11" s="3" customFormat="1" x14ac:dyDescent="0.25">
      <c r="A14" s="18" t="s">
        <v>123</v>
      </c>
      <c r="B14" s="19" t="s">
        <v>4</v>
      </c>
      <c r="C14" s="19">
        <v>50</v>
      </c>
      <c r="D14" s="4"/>
      <c r="E14" s="4"/>
      <c r="F14" s="4"/>
      <c r="G14" s="4"/>
      <c r="H14" s="139"/>
      <c r="I14" s="4"/>
      <c r="J14" s="37">
        <f t="shared" si="0"/>
        <v>0</v>
      </c>
    </row>
    <row r="15" spans="1:11" s="3" customFormat="1" x14ac:dyDescent="0.25">
      <c r="A15" s="18" t="s">
        <v>801</v>
      </c>
      <c r="B15" s="19" t="s">
        <v>4</v>
      </c>
      <c r="C15" s="19">
        <v>48</v>
      </c>
      <c r="D15" s="4"/>
      <c r="E15" s="4"/>
      <c r="F15" s="4"/>
      <c r="G15" s="4"/>
      <c r="H15" s="139"/>
      <c r="I15" s="4"/>
      <c r="J15" s="37">
        <f t="shared" si="0"/>
        <v>0</v>
      </c>
    </row>
    <row r="16" spans="1:11" s="3" customFormat="1" x14ac:dyDescent="0.25">
      <c r="A16" s="18" t="s">
        <v>802</v>
      </c>
      <c r="B16" s="19" t="s">
        <v>4</v>
      </c>
      <c r="C16" s="19">
        <v>48</v>
      </c>
      <c r="D16" s="4"/>
      <c r="E16" s="4"/>
      <c r="F16" s="4"/>
      <c r="G16" s="4"/>
      <c r="H16" s="139"/>
      <c r="I16" s="4"/>
      <c r="J16" s="37">
        <f t="shared" si="0"/>
        <v>0</v>
      </c>
    </row>
    <row r="17" spans="1:10" s="3" customFormat="1" x14ac:dyDescent="0.25">
      <c r="A17" s="18" t="s">
        <v>124</v>
      </c>
      <c r="B17" s="19" t="s">
        <v>3</v>
      </c>
      <c r="C17" s="19">
        <v>1</v>
      </c>
      <c r="D17" s="4"/>
      <c r="E17" s="4"/>
      <c r="F17" s="4"/>
      <c r="G17" s="4"/>
      <c r="H17" s="4"/>
      <c r="I17" s="139"/>
      <c r="J17" s="37">
        <f t="shared" si="0"/>
        <v>0</v>
      </c>
    </row>
    <row r="18" spans="1:10" s="3" customFormat="1" x14ac:dyDescent="0.25">
      <c r="A18" s="18" t="s">
        <v>125</v>
      </c>
      <c r="B18" s="19" t="s">
        <v>3</v>
      </c>
      <c r="C18" s="19">
        <v>1</v>
      </c>
      <c r="D18" s="4"/>
      <c r="E18" s="4"/>
      <c r="F18" s="4"/>
      <c r="G18" s="4"/>
      <c r="H18" s="4"/>
      <c r="I18" s="139"/>
      <c r="J18" s="37">
        <f t="shared" si="0"/>
        <v>0</v>
      </c>
    </row>
    <row r="19" spans="1:10" s="3" customFormat="1" x14ac:dyDescent="0.25">
      <c r="A19" s="18" t="s">
        <v>377</v>
      </c>
      <c r="B19" s="19" t="s">
        <v>4</v>
      </c>
      <c r="C19" s="19">
        <v>43</v>
      </c>
      <c r="D19" s="4"/>
      <c r="E19" s="4"/>
      <c r="F19" s="139"/>
      <c r="G19" s="4"/>
      <c r="H19" s="4"/>
      <c r="I19" s="20"/>
      <c r="J19" s="37">
        <f t="shared" si="0"/>
        <v>0</v>
      </c>
    </row>
    <row r="20" spans="1:10" s="3" customFormat="1" x14ac:dyDescent="0.25">
      <c r="A20" s="18" t="s">
        <v>376</v>
      </c>
      <c r="B20" s="19" t="s">
        <v>3</v>
      </c>
      <c r="C20" s="19">
        <v>1</v>
      </c>
      <c r="D20" s="4"/>
      <c r="E20" s="4"/>
      <c r="F20" s="4"/>
      <c r="G20" s="4"/>
      <c r="H20" s="139"/>
      <c r="I20" s="20"/>
      <c r="J20" s="37">
        <f t="shared" si="0"/>
        <v>0</v>
      </c>
    </row>
    <row r="21" spans="1:10" s="3" customFormat="1" x14ac:dyDescent="0.25">
      <c r="A21" s="5"/>
      <c r="B21" s="15"/>
      <c r="C21" s="15"/>
      <c r="D21" s="4"/>
      <c r="E21" s="4"/>
      <c r="F21" s="4"/>
      <c r="G21" s="4"/>
      <c r="H21" s="4"/>
      <c r="I21" s="4"/>
      <c r="J21" s="37"/>
    </row>
    <row r="22" spans="1:10" s="3" customFormat="1" ht="15.75" thickBot="1" x14ac:dyDescent="0.3">
      <c r="A22" s="4"/>
      <c r="B22" s="14"/>
      <c r="C22" s="14"/>
      <c r="D22" s="4"/>
      <c r="E22" s="4"/>
      <c r="F22" s="4"/>
      <c r="G22" s="5"/>
      <c r="H22" s="7"/>
      <c r="I22" s="7"/>
      <c r="J22" s="44"/>
    </row>
    <row r="23" spans="1:10" s="3" customFormat="1" ht="19.5" thickBot="1" x14ac:dyDescent="0.3">
      <c r="A23" s="4"/>
      <c r="B23" s="14"/>
      <c r="C23" s="14"/>
      <c r="D23" s="4"/>
      <c r="E23" s="4"/>
      <c r="F23" s="4"/>
      <c r="G23" s="5"/>
      <c r="H23" s="5"/>
      <c r="I23" s="27" t="s">
        <v>5</v>
      </c>
      <c r="J23" s="36">
        <f>SUM(J4:J22)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90" zoomScaleNormal="90" workbookViewId="0">
      <pane ySplit="4" topLeftCell="A5" activePane="bottomLeft" state="frozenSplit"/>
      <selection pane="bottomLeft" activeCell="I26" sqref="I26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540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43" t="s">
        <v>498</v>
      </c>
      <c r="B5" s="15"/>
      <c r="C5" s="15"/>
      <c r="D5" s="4"/>
      <c r="E5" s="29"/>
      <c r="F5" s="29"/>
      <c r="G5" s="29"/>
      <c r="H5" s="29"/>
      <c r="I5" s="29"/>
      <c r="J5" s="37"/>
    </row>
    <row r="6" spans="1:11" s="3" customFormat="1" x14ac:dyDescent="0.25">
      <c r="A6" s="22" t="s">
        <v>504</v>
      </c>
      <c r="B6" s="15" t="s">
        <v>3</v>
      </c>
      <c r="C6" s="15">
        <v>1</v>
      </c>
      <c r="D6" s="139"/>
      <c r="E6" s="45"/>
      <c r="F6" s="45"/>
      <c r="G6" s="45"/>
      <c r="H6" s="45"/>
      <c r="I6" s="45"/>
      <c r="J6" s="37">
        <f>(D6*365+E6*52+F6*12+G6*4+H6*2+I6)*C6</f>
        <v>0</v>
      </c>
    </row>
    <row r="7" spans="1:11" s="3" customFormat="1" x14ac:dyDescent="0.25">
      <c r="A7" s="22" t="s">
        <v>505</v>
      </c>
      <c r="B7" s="15" t="s">
        <v>3</v>
      </c>
      <c r="C7" s="15">
        <v>1</v>
      </c>
      <c r="D7" s="139"/>
      <c r="E7" s="45"/>
      <c r="F7" s="45"/>
      <c r="G7" s="45"/>
      <c r="H7" s="45"/>
      <c r="I7" s="45"/>
      <c r="J7" s="37">
        <f t="shared" ref="J7:J19" si="0">(D7*365+E7*52+F7*12+G7*4+H7*2+I7)*C7</f>
        <v>0</v>
      </c>
    </row>
    <row r="8" spans="1:11" s="3" customFormat="1" x14ac:dyDescent="0.25">
      <c r="A8" s="22" t="s">
        <v>506</v>
      </c>
      <c r="B8" s="15" t="s">
        <v>3</v>
      </c>
      <c r="C8" s="15">
        <v>1</v>
      </c>
      <c r="D8" s="139"/>
      <c r="E8" s="45"/>
      <c r="F8" s="45"/>
      <c r="G8" s="45"/>
      <c r="H8" s="45"/>
      <c r="I8" s="45"/>
      <c r="J8" s="37">
        <f t="shared" si="0"/>
        <v>0</v>
      </c>
    </row>
    <row r="9" spans="1:11" s="3" customFormat="1" x14ac:dyDescent="0.25">
      <c r="A9" s="22" t="s">
        <v>507</v>
      </c>
      <c r="B9" s="15" t="s">
        <v>3</v>
      </c>
      <c r="C9" s="15">
        <v>1</v>
      </c>
      <c r="D9" s="45"/>
      <c r="E9" s="45"/>
      <c r="F9" s="45"/>
      <c r="G9" s="45"/>
      <c r="H9" s="45"/>
      <c r="I9" s="139"/>
      <c r="J9" s="37">
        <f t="shared" si="0"/>
        <v>0</v>
      </c>
    </row>
    <row r="10" spans="1:11" s="3" customFormat="1" x14ac:dyDescent="0.25">
      <c r="A10" s="22" t="s">
        <v>850</v>
      </c>
      <c r="B10" s="15" t="s">
        <v>3</v>
      </c>
      <c r="C10" s="15">
        <v>1</v>
      </c>
      <c r="D10" s="45"/>
      <c r="E10" s="45"/>
      <c r="F10" s="45"/>
      <c r="G10" s="45"/>
      <c r="H10" s="45"/>
      <c r="I10" s="139"/>
      <c r="J10" s="37">
        <f t="shared" si="0"/>
        <v>0</v>
      </c>
    </row>
    <row r="11" spans="1:11" s="3" customFormat="1" x14ac:dyDescent="0.25">
      <c r="A11" s="22" t="s">
        <v>508</v>
      </c>
      <c r="B11" s="15" t="s">
        <v>3</v>
      </c>
      <c r="C11" s="15">
        <v>1</v>
      </c>
      <c r="D11" s="45"/>
      <c r="E11" s="45"/>
      <c r="F11" s="45"/>
      <c r="G11" s="45"/>
      <c r="H11" s="45"/>
      <c r="I11" s="139"/>
      <c r="J11" s="37">
        <f t="shared" si="0"/>
        <v>0</v>
      </c>
    </row>
    <row r="12" spans="1:11" s="3" customFormat="1" x14ac:dyDescent="0.25">
      <c r="A12" s="22" t="s">
        <v>509</v>
      </c>
      <c r="B12" s="15" t="s">
        <v>3</v>
      </c>
      <c r="C12" s="15">
        <v>1</v>
      </c>
      <c r="D12" s="45"/>
      <c r="E12" s="45"/>
      <c r="F12" s="134"/>
      <c r="G12" s="45"/>
      <c r="H12" s="45"/>
      <c r="I12" s="139"/>
      <c r="J12" s="37">
        <f t="shared" si="0"/>
        <v>0</v>
      </c>
    </row>
    <row r="13" spans="1:11" s="3" customFormat="1" x14ac:dyDescent="0.25">
      <c r="A13" s="22" t="s">
        <v>848</v>
      </c>
      <c r="B13" s="15" t="s">
        <v>3</v>
      </c>
      <c r="C13" s="15">
        <v>1</v>
      </c>
      <c r="D13" s="45"/>
      <c r="E13" s="132"/>
      <c r="F13" s="143"/>
      <c r="G13" s="133"/>
      <c r="H13" s="45"/>
      <c r="I13" s="20"/>
      <c r="J13" s="37">
        <f t="shared" si="0"/>
        <v>0</v>
      </c>
    </row>
    <row r="14" spans="1:11" s="3" customFormat="1" x14ac:dyDescent="0.25">
      <c r="A14" s="22" t="s">
        <v>510</v>
      </c>
      <c r="B14" s="15" t="s">
        <v>3</v>
      </c>
      <c r="C14" s="15">
        <v>1</v>
      </c>
      <c r="D14" s="45"/>
      <c r="E14" s="45"/>
      <c r="F14" s="135"/>
      <c r="G14" s="45"/>
      <c r="H14" s="45"/>
      <c r="I14" s="139"/>
      <c r="J14" s="37">
        <f t="shared" si="0"/>
        <v>0</v>
      </c>
    </row>
    <row r="15" spans="1:11" s="3" customFormat="1" x14ac:dyDescent="0.25">
      <c r="A15" s="43" t="s">
        <v>499</v>
      </c>
      <c r="B15" s="15"/>
      <c r="C15" s="15"/>
      <c r="D15" s="45"/>
      <c r="E15" s="45"/>
      <c r="F15" s="45"/>
      <c r="G15" s="45"/>
      <c r="H15" s="45"/>
      <c r="I15" s="45"/>
      <c r="J15" s="37"/>
    </row>
    <row r="16" spans="1:11" s="3" customFormat="1" x14ac:dyDescent="0.25">
      <c r="A16" s="22" t="s">
        <v>504</v>
      </c>
      <c r="B16" s="15" t="s">
        <v>3</v>
      </c>
      <c r="C16" s="15">
        <v>1</v>
      </c>
      <c r="D16" s="45"/>
      <c r="E16" s="45"/>
      <c r="F16" s="45"/>
      <c r="G16" s="139"/>
      <c r="H16" s="45"/>
      <c r="I16" s="45"/>
      <c r="J16" s="37">
        <f t="shared" si="0"/>
        <v>0</v>
      </c>
    </row>
    <row r="17" spans="1:10" s="3" customFormat="1" x14ac:dyDescent="0.25">
      <c r="A17" s="22" t="s">
        <v>849</v>
      </c>
      <c r="B17" s="15" t="s">
        <v>3</v>
      </c>
      <c r="C17" s="15">
        <v>1</v>
      </c>
      <c r="D17" s="45"/>
      <c r="E17" s="45"/>
      <c r="F17" s="45"/>
      <c r="G17" s="139"/>
      <c r="H17" s="45"/>
      <c r="I17" s="45"/>
      <c r="J17" s="37">
        <f t="shared" si="0"/>
        <v>0</v>
      </c>
    </row>
    <row r="18" spans="1:10" s="3" customFormat="1" x14ac:dyDescent="0.25">
      <c r="A18" s="22" t="s">
        <v>511</v>
      </c>
      <c r="B18" s="15" t="s">
        <v>3</v>
      </c>
      <c r="C18" s="15">
        <v>1</v>
      </c>
      <c r="D18" s="45"/>
      <c r="E18" s="45"/>
      <c r="F18" s="45"/>
      <c r="G18" s="45"/>
      <c r="H18" s="45"/>
      <c r="I18" s="139"/>
      <c r="J18" s="37">
        <f t="shared" si="0"/>
        <v>0</v>
      </c>
    </row>
    <row r="19" spans="1:10" s="3" customFormat="1" x14ac:dyDescent="0.25">
      <c r="A19" s="22" t="s">
        <v>512</v>
      </c>
      <c r="B19" s="15" t="s">
        <v>3</v>
      </c>
      <c r="C19" s="15">
        <v>1</v>
      </c>
      <c r="D19" s="45"/>
      <c r="E19" s="45"/>
      <c r="F19" s="45"/>
      <c r="G19" s="45"/>
      <c r="H19" s="45"/>
      <c r="I19" s="139"/>
      <c r="J19" s="37">
        <f t="shared" si="0"/>
        <v>0</v>
      </c>
    </row>
    <row r="20" spans="1:10" s="3" customFormat="1" ht="15.75" thickBot="1" x14ac:dyDescent="0.3">
      <c r="A20" s="5"/>
      <c r="B20" s="15"/>
      <c r="C20" s="15"/>
      <c r="D20" s="4"/>
      <c r="E20" s="4"/>
      <c r="F20" s="4"/>
      <c r="G20" s="4"/>
      <c r="H20" s="4"/>
      <c r="I20" s="4"/>
      <c r="J20" s="37"/>
    </row>
    <row r="21" spans="1:10" s="3" customFormat="1" ht="19.5" thickBot="1" x14ac:dyDescent="0.3">
      <c r="A21" s="4"/>
      <c r="B21" s="14"/>
      <c r="C21" s="14"/>
      <c r="D21" s="4"/>
      <c r="E21" s="4"/>
      <c r="F21" s="4"/>
      <c r="G21" s="5"/>
      <c r="H21" s="5"/>
      <c r="I21" s="27" t="s">
        <v>5</v>
      </c>
      <c r="J21" s="36">
        <f>SUM(J4:J20)</f>
        <v>0</v>
      </c>
    </row>
    <row r="28" spans="1:10" x14ac:dyDescent="0.25">
      <c r="F28" s="28"/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90" zoomScaleNormal="90" workbookViewId="0">
      <pane ySplit="4" topLeftCell="A5" activePane="bottomLeft" state="frozenSplit"/>
      <selection pane="bottomLeft" activeCell="E22" sqref="E22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500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2" t="s">
        <v>501</v>
      </c>
      <c r="B5" s="15" t="s">
        <v>3</v>
      </c>
      <c r="C5" s="15">
        <v>1</v>
      </c>
      <c r="D5" s="45"/>
      <c r="E5" s="45"/>
      <c r="F5" s="139"/>
      <c r="G5" s="45"/>
      <c r="H5" s="45"/>
      <c r="I5" s="45"/>
      <c r="J5" s="37">
        <f>(D5*365+E5*52+F5*12+G5*4+H5*2+I5)*C5</f>
        <v>0</v>
      </c>
    </row>
    <row r="6" spans="1:11" s="3" customFormat="1" x14ac:dyDescent="0.25">
      <c r="A6" s="22" t="s">
        <v>502</v>
      </c>
      <c r="B6" s="15" t="s">
        <v>3</v>
      </c>
      <c r="C6" s="15">
        <v>1</v>
      </c>
      <c r="D6" s="45"/>
      <c r="E6" s="45"/>
      <c r="F6" s="139"/>
      <c r="G6" s="45"/>
      <c r="H6" s="45"/>
      <c r="I6" s="45"/>
      <c r="J6" s="37">
        <f>(D6*365+E6*52+F6*12+G6*4+H6*2+I6)*C6</f>
        <v>0</v>
      </c>
    </row>
    <row r="7" spans="1:11" s="3" customFormat="1" x14ac:dyDescent="0.25">
      <c r="A7" s="22" t="s">
        <v>503</v>
      </c>
      <c r="B7" s="15" t="s">
        <v>3</v>
      </c>
      <c r="C7" s="15">
        <v>1</v>
      </c>
      <c r="D7" s="45"/>
      <c r="E7" s="45"/>
      <c r="F7" s="139"/>
      <c r="G7" s="45"/>
      <c r="H7" s="45"/>
      <c r="I7" s="45"/>
      <c r="J7" s="37">
        <f>(D7*365+E7*52+F7*12+G7*4+H7*2+I7)*C7</f>
        <v>0</v>
      </c>
    </row>
    <row r="8" spans="1:11" s="3" customFormat="1" ht="15.75" thickBot="1" x14ac:dyDescent="0.3">
      <c r="A8" s="5"/>
      <c r="B8" s="15"/>
      <c r="C8" s="15"/>
      <c r="D8" s="4"/>
      <c r="E8" s="4"/>
      <c r="F8" s="4"/>
      <c r="G8" s="4"/>
      <c r="H8" s="4"/>
      <c r="I8" s="4"/>
      <c r="J8" s="37"/>
    </row>
    <row r="9" spans="1:11" s="3" customFormat="1" ht="19.5" thickBot="1" x14ac:dyDescent="0.3">
      <c r="A9" s="4"/>
      <c r="B9" s="14"/>
      <c r="C9" s="14"/>
      <c r="D9" s="4"/>
      <c r="E9" s="4"/>
      <c r="F9" s="4"/>
      <c r="G9" s="5"/>
      <c r="H9" s="5"/>
      <c r="I9" s="27" t="s">
        <v>5</v>
      </c>
      <c r="J9" s="36">
        <f>SUM(J4:J8)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90" zoomScaleNormal="90" workbookViewId="0">
      <pane ySplit="4" topLeftCell="A5" activePane="bottomLeft" state="frozenSplit"/>
      <selection pane="bottomLeft" activeCell="H33" sqref="H3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542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2" t="s">
        <v>501</v>
      </c>
      <c r="B5" s="15" t="s">
        <v>3</v>
      </c>
      <c r="C5" s="15">
        <v>1</v>
      </c>
      <c r="D5" s="45"/>
      <c r="E5" s="45"/>
      <c r="F5" s="139"/>
      <c r="G5" s="45"/>
      <c r="H5" s="45"/>
      <c r="I5" s="45"/>
      <c r="J5" s="37">
        <f>(D5*365+E5*52+F5*12+G5*4+H5*2+I5)*C5</f>
        <v>0</v>
      </c>
    </row>
    <row r="6" spans="1:11" s="3" customFormat="1" x14ac:dyDescent="0.25">
      <c r="A6" s="22" t="s">
        <v>502</v>
      </c>
      <c r="B6" s="15" t="s">
        <v>3</v>
      </c>
      <c r="C6" s="15">
        <v>1</v>
      </c>
      <c r="D6" s="45"/>
      <c r="E6" s="45"/>
      <c r="F6" s="139"/>
      <c r="G6" s="45"/>
      <c r="H6" s="45"/>
      <c r="I6" s="45"/>
      <c r="J6" s="37">
        <f>(D6*365+E6*52+F6*12+G6*4+H6*2+I6)*C6</f>
        <v>0</v>
      </c>
    </row>
    <row r="7" spans="1:11" s="3" customFormat="1" x14ac:dyDescent="0.25">
      <c r="A7" s="22" t="s">
        <v>503</v>
      </c>
      <c r="B7" s="15" t="s">
        <v>3</v>
      </c>
      <c r="C7" s="15">
        <v>1</v>
      </c>
      <c r="D7" s="45"/>
      <c r="E7" s="45"/>
      <c r="F7" s="139"/>
      <c r="G7" s="45"/>
      <c r="H7" s="45"/>
      <c r="I7" s="45"/>
      <c r="J7" s="37">
        <f>(D7*365+E7*52+F7*12+G7*4+H7*2+I7)*C7</f>
        <v>0</v>
      </c>
    </row>
    <row r="8" spans="1:11" s="3" customFormat="1" ht="15.75" thickBot="1" x14ac:dyDescent="0.3">
      <c r="A8" s="5"/>
      <c r="B8" s="15"/>
      <c r="C8" s="15"/>
      <c r="D8" s="4"/>
      <c r="E8" s="4"/>
      <c r="F8" s="4"/>
      <c r="G8" s="4"/>
      <c r="H8" s="4"/>
      <c r="I8" s="4"/>
      <c r="J8" s="37"/>
    </row>
    <row r="9" spans="1:11" s="3" customFormat="1" ht="19.5" thickBot="1" x14ac:dyDescent="0.3">
      <c r="A9" s="4"/>
      <c r="B9" s="14"/>
      <c r="C9" s="14"/>
      <c r="D9" s="4"/>
      <c r="E9" s="4"/>
      <c r="F9" s="4"/>
      <c r="G9" s="5"/>
      <c r="H9" s="5"/>
      <c r="I9" s="27" t="s">
        <v>5</v>
      </c>
      <c r="J9" s="36">
        <f>SUM(J4:J8)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90" zoomScaleNormal="90" workbookViewId="0">
      <pane ySplit="4" topLeftCell="A5" activePane="bottomLeft" state="frozenSplit"/>
      <selection pane="bottomLeft" activeCell="G15" sqref="G15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541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2" t="s">
        <v>501</v>
      </c>
      <c r="B5" s="15" t="s">
        <v>3</v>
      </c>
      <c r="C5" s="15">
        <v>1</v>
      </c>
      <c r="D5" s="45"/>
      <c r="E5" s="45"/>
      <c r="F5" s="139"/>
      <c r="G5" s="45"/>
      <c r="H5" s="45"/>
      <c r="I5" s="45"/>
      <c r="J5" s="37">
        <f>(D5*365+E5*52+F5*12+G5*4+H5*2+I5)*C5</f>
        <v>0</v>
      </c>
    </row>
    <row r="6" spans="1:11" s="3" customFormat="1" x14ac:dyDescent="0.25">
      <c r="A6" s="22" t="s">
        <v>502</v>
      </c>
      <c r="B6" s="15" t="s">
        <v>3</v>
      </c>
      <c r="C6" s="15">
        <v>1</v>
      </c>
      <c r="D6" s="45"/>
      <c r="E6" s="45"/>
      <c r="F6" s="139"/>
      <c r="G6" s="45"/>
      <c r="H6" s="45"/>
      <c r="I6" s="45"/>
      <c r="J6" s="37">
        <f>(D6*365+E6*52+F6*12+G6*4+H6*2+I6)*C6</f>
        <v>0</v>
      </c>
    </row>
    <row r="7" spans="1:11" s="3" customFormat="1" x14ac:dyDescent="0.25">
      <c r="A7" s="22" t="s">
        <v>503</v>
      </c>
      <c r="B7" s="15" t="s">
        <v>3</v>
      </c>
      <c r="C7" s="15">
        <v>1</v>
      </c>
      <c r="D7" s="45"/>
      <c r="E7" s="45"/>
      <c r="F7" s="139"/>
      <c r="G7" s="45"/>
      <c r="H7" s="45"/>
      <c r="I7" s="45"/>
      <c r="J7" s="37">
        <f>(D7*365+E7*52+F7*12+G7*4+H7*2+I7)*C7</f>
        <v>0</v>
      </c>
    </row>
    <row r="8" spans="1:11" s="3" customFormat="1" ht="15.75" thickBot="1" x14ac:dyDescent="0.3">
      <c r="A8" s="5"/>
      <c r="B8" s="15"/>
      <c r="C8" s="15"/>
      <c r="D8" s="4"/>
      <c r="E8" s="4"/>
      <c r="F8" s="4"/>
      <c r="G8" s="4"/>
      <c r="H8" s="4"/>
      <c r="I8" s="4"/>
      <c r="J8" s="37"/>
    </row>
    <row r="9" spans="1:11" s="3" customFormat="1" ht="19.5" thickBot="1" x14ac:dyDescent="0.3">
      <c r="A9" s="4"/>
      <c r="B9" s="14"/>
      <c r="C9" s="14"/>
      <c r="D9" s="4"/>
      <c r="E9" s="4"/>
      <c r="F9" s="4"/>
      <c r="G9" s="5"/>
      <c r="H9" s="5"/>
      <c r="I9" s="27" t="s">
        <v>5</v>
      </c>
      <c r="J9" s="36">
        <f>SUM(J4:J8)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0" zoomScaleNormal="90" workbookViewId="0">
      <pane ySplit="4" topLeftCell="A5" activePane="bottomLeft" state="frozenSplit"/>
      <selection pane="bottomLeft" activeCell="F17" sqref="F17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513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1" t="s">
        <v>750</v>
      </c>
      <c r="B5" s="15"/>
      <c r="C5" s="15"/>
      <c r="D5" s="4"/>
      <c r="E5" s="4"/>
      <c r="F5" s="4"/>
      <c r="G5" s="4"/>
      <c r="H5" s="4"/>
      <c r="I5" s="4"/>
      <c r="J5" s="4"/>
    </row>
    <row r="6" spans="1:11" s="3" customFormat="1" x14ac:dyDescent="0.25">
      <c r="A6" s="22" t="s">
        <v>504</v>
      </c>
      <c r="B6" s="15" t="s">
        <v>3</v>
      </c>
      <c r="C6" s="15">
        <v>1</v>
      </c>
      <c r="D6" s="45"/>
      <c r="E6" s="45"/>
      <c r="F6" s="4"/>
      <c r="G6" s="139"/>
      <c r="H6" s="45"/>
      <c r="I6" s="45"/>
      <c r="J6" s="37">
        <f>(D6*365+E6*52+F6*12+G6*4+H6*2+I6)*C6</f>
        <v>0</v>
      </c>
    </row>
    <row r="7" spans="1:11" s="3" customFormat="1" x14ac:dyDescent="0.25">
      <c r="A7" s="22" t="s">
        <v>851</v>
      </c>
      <c r="B7" s="15" t="s">
        <v>3</v>
      </c>
      <c r="C7" s="15">
        <v>1</v>
      </c>
      <c r="D7" s="45"/>
      <c r="E7" s="45"/>
      <c r="F7" s="4"/>
      <c r="G7" s="139"/>
      <c r="H7" s="45"/>
      <c r="I7" s="45"/>
      <c r="J7" s="37">
        <f>(D7*365+E7*52+F7*12+G7*4+H7*2+I7)*C7</f>
        <v>0</v>
      </c>
    </row>
    <row r="8" spans="1:11" s="3" customFormat="1" x14ac:dyDescent="0.25">
      <c r="A8" s="22" t="s">
        <v>511</v>
      </c>
      <c r="B8" s="15" t="s">
        <v>3</v>
      </c>
      <c r="C8" s="15">
        <v>1</v>
      </c>
      <c r="D8" s="45"/>
      <c r="E8" s="45"/>
      <c r="F8" s="4"/>
      <c r="G8" s="45"/>
      <c r="H8" s="45"/>
      <c r="I8" s="139"/>
      <c r="J8" s="37">
        <f>(D8*365+E8*52+F8*12+G8*4+H8*2+I8)*C8</f>
        <v>0</v>
      </c>
    </row>
    <row r="9" spans="1:11" s="3" customFormat="1" x14ac:dyDescent="0.25">
      <c r="A9" s="22" t="s">
        <v>514</v>
      </c>
      <c r="B9" s="15" t="s">
        <v>3</v>
      </c>
      <c r="C9" s="15">
        <v>1</v>
      </c>
      <c r="D9" s="45"/>
      <c r="E9" s="45"/>
      <c r="F9" s="4"/>
      <c r="G9" s="45"/>
      <c r="H9" s="45"/>
      <c r="I9" s="139"/>
      <c r="J9" s="37">
        <f>(D9*365+E9*52+F9*12+G9*4+H9*2+I9)*C9</f>
        <v>0</v>
      </c>
    </row>
    <row r="10" spans="1:11" s="3" customFormat="1" ht="15.75" thickBot="1" x14ac:dyDescent="0.3">
      <c r="A10" s="5"/>
      <c r="B10" s="15"/>
      <c r="C10" s="15"/>
      <c r="D10" s="4"/>
      <c r="E10" s="4"/>
      <c r="F10" s="4"/>
      <c r="G10" s="4"/>
      <c r="H10" s="4"/>
      <c r="I10" s="4"/>
      <c r="J10" s="37"/>
    </row>
    <row r="11" spans="1:11" s="3" customFormat="1" ht="19.5" thickBot="1" x14ac:dyDescent="0.3">
      <c r="A11" s="4"/>
      <c r="B11" s="14"/>
      <c r="C11" s="14"/>
      <c r="D11" s="4"/>
      <c r="E11" s="4"/>
      <c r="F11" s="4"/>
      <c r="G11" s="5"/>
      <c r="H11" s="5"/>
      <c r="I11" s="27" t="s">
        <v>5</v>
      </c>
      <c r="J11" s="36">
        <f>SUM(J4:J10)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0" zoomScaleNormal="90" workbookViewId="0">
      <pane ySplit="4" topLeftCell="A5" activePane="bottomLeft" state="frozenSplit"/>
      <selection pane="bottomLeft" activeCell="F23" sqref="F2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543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1" t="s">
        <v>750</v>
      </c>
      <c r="B5" s="15"/>
      <c r="C5" s="15"/>
      <c r="D5" s="4"/>
      <c r="E5" s="4"/>
      <c r="F5" s="4"/>
      <c r="G5" s="4"/>
      <c r="H5" s="4"/>
      <c r="I5" s="4"/>
      <c r="J5" s="4"/>
    </row>
    <row r="6" spans="1:11" s="3" customFormat="1" x14ac:dyDescent="0.25">
      <c r="A6" s="22" t="s">
        <v>504</v>
      </c>
      <c r="B6" s="15" t="s">
        <v>3</v>
      </c>
      <c r="C6" s="15">
        <v>1</v>
      </c>
      <c r="D6" s="45"/>
      <c r="E6" s="45"/>
      <c r="F6" s="4"/>
      <c r="G6" s="139"/>
      <c r="H6" s="45"/>
      <c r="I6" s="45"/>
      <c r="J6" s="37">
        <f>(D6*365+E6*52+F6*12+G6*4+H6*2+I6)*C6</f>
        <v>0</v>
      </c>
    </row>
    <row r="7" spans="1:11" s="3" customFormat="1" x14ac:dyDescent="0.25">
      <c r="A7" s="22" t="s">
        <v>851</v>
      </c>
      <c r="B7" s="15" t="s">
        <v>3</v>
      </c>
      <c r="C7" s="15">
        <v>1</v>
      </c>
      <c r="D7" s="45"/>
      <c r="E7" s="45"/>
      <c r="F7" s="4"/>
      <c r="G7" s="139"/>
      <c r="H7" s="45"/>
      <c r="I7" s="45"/>
      <c r="J7" s="37">
        <f>(D7*365+E7*52+F7*12+G7*4+H7*2+I7)*C7</f>
        <v>0</v>
      </c>
    </row>
    <row r="8" spans="1:11" s="3" customFormat="1" x14ac:dyDescent="0.25">
      <c r="A8" s="22" t="s">
        <v>511</v>
      </c>
      <c r="B8" s="15" t="s">
        <v>3</v>
      </c>
      <c r="C8" s="15">
        <v>1</v>
      </c>
      <c r="D8" s="45"/>
      <c r="E8" s="45"/>
      <c r="F8" s="4"/>
      <c r="G8" s="45"/>
      <c r="H8" s="45"/>
      <c r="I8" s="139"/>
      <c r="J8" s="37">
        <f>(D8*365+E8*52+F8*12+G8*4+H8*2+I8)*C8</f>
        <v>0</v>
      </c>
    </row>
    <row r="9" spans="1:11" s="3" customFormat="1" x14ac:dyDescent="0.25">
      <c r="A9" s="22" t="s">
        <v>514</v>
      </c>
      <c r="B9" s="15" t="s">
        <v>3</v>
      </c>
      <c r="C9" s="15">
        <v>1</v>
      </c>
      <c r="D9" s="45"/>
      <c r="E9" s="45"/>
      <c r="F9" s="4"/>
      <c r="G9" s="45"/>
      <c r="H9" s="45"/>
      <c r="I9" s="139"/>
      <c r="J9" s="37">
        <f>(D9*365+E9*52+F9*12+G9*4+H9*2+I9)*C9</f>
        <v>0</v>
      </c>
    </row>
    <row r="10" spans="1:11" s="3" customFormat="1" ht="15.75" thickBot="1" x14ac:dyDescent="0.3">
      <c r="A10" s="5"/>
      <c r="B10" s="15"/>
      <c r="C10" s="15"/>
      <c r="D10" s="4"/>
      <c r="E10" s="4"/>
      <c r="F10" s="4"/>
      <c r="G10" s="4"/>
      <c r="H10" s="4"/>
      <c r="I10" s="4"/>
      <c r="J10" s="37"/>
    </row>
    <row r="11" spans="1:11" s="3" customFormat="1" ht="19.5" thickBot="1" x14ac:dyDescent="0.3">
      <c r="A11" s="4"/>
      <c r="B11" s="14"/>
      <c r="C11" s="14"/>
      <c r="D11" s="4"/>
      <c r="E11" s="4"/>
      <c r="F11" s="4"/>
      <c r="G11" s="5"/>
      <c r="H11" s="5"/>
      <c r="I11" s="27" t="s">
        <v>5</v>
      </c>
      <c r="J11" s="36">
        <f>SUM(J4:J10)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237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5" t="s">
        <v>238</v>
      </c>
      <c r="B5" s="15" t="s">
        <v>4</v>
      </c>
      <c r="C5" s="15">
        <v>16</v>
      </c>
      <c r="D5" s="4"/>
      <c r="E5" s="29"/>
      <c r="F5" s="139"/>
      <c r="G5" s="29"/>
      <c r="H5" s="29"/>
      <c r="I5" s="29"/>
      <c r="J5" s="37">
        <f>(D5*365+E5*52+F5*12+G5*4+H5*2+I5)*C5</f>
        <v>0</v>
      </c>
    </row>
    <row r="6" spans="1:11" s="3" customFormat="1" x14ac:dyDescent="0.25">
      <c r="A6" s="22" t="s">
        <v>239</v>
      </c>
      <c r="B6" s="15" t="s">
        <v>3</v>
      </c>
      <c r="C6" s="15">
        <v>1</v>
      </c>
      <c r="D6" s="4"/>
      <c r="E6" s="29"/>
      <c r="F6" s="29"/>
      <c r="G6" s="29"/>
      <c r="H6" s="139"/>
      <c r="I6" s="29"/>
      <c r="J6" s="37">
        <f t="shared" ref="J6:J17" si="0">(D6*365+E6*52+F6*12+G6*4+H6*2+I6)*C6</f>
        <v>0</v>
      </c>
    </row>
    <row r="7" spans="1:11" s="3" customFormat="1" x14ac:dyDescent="0.25">
      <c r="A7" s="22" t="s">
        <v>240</v>
      </c>
      <c r="B7" s="15" t="s">
        <v>3</v>
      </c>
      <c r="C7" s="15">
        <v>1</v>
      </c>
      <c r="D7" s="4"/>
      <c r="E7" s="29"/>
      <c r="F7" s="29"/>
      <c r="G7" s="29"/>
      <c r="H7" s="139"/>
      <c r="I7" s="29"/>
      <c r="J7" s="37">
        <f t="shared" si="0"/>
        <v>0</v>
      </c>
    </row>
    <row r="8" spans="1:11" s="3" customFormat="1" x14ac:dyDescent="0.25">
      <c r="A8" s="22" t="s">
        <v>852</v>
      </c>
      <c r="B8" s="15" t="s">
        <v>3</v>
      </c>
      <c r="C8" s="15">
        <v>1</v>
      </c>
      <c r="D8" s="4"/>
      <c r="E8" s="4"/>
      <c r="F8" s="29"/>
      <c r="G8" s="29"/>
      <c r="H8" s="139"/>
      <c r="I8" s="29"/>
      <c r="J8" s="37">
        <f t="shared" si="0"/>
        <v>0</v>
      </c>
    </row>
    <row r="9" spans="1:11" s="3" customFormat="1" x14ac:dyDescent="0.25">
      <c r="A9" s="22" t="s">
        <v>853</v>
      </c>
      <c r="B9" s="15" t="s">
        <v>4</v>
      </c>
      <c r="C9" s="15">
        <v>32</v>
      </c>
      <c r="D9" s="4"/>
      <c r="E9" s="29"/>
      <c r="F9" s="29"/>
      <c r="G9" s="29"/>
      <c r="H9" s="139"/>
      <c r="I9" s="29"/>
      <c r="J9" s="37">
        <f t="shared" si="0"/>
        <v>0</v>
      </c>
    </row>
    <row r="10" spans="1:11" s="3" customFormat="1" x14ac:dyDescent="0.25">
      <c r="A10" s="22" t="s">
        <v>241</v>
      </c>
      <c r="B10" s="15" t="s">
        <v>4</v>
      </c>
      <c r="C10" s="15">
        <v>16</v>
      </c>
      <c r="D10" s="4"/>
      <c r="E10" s="4"/>
      <c r="F10" s="29"/>
      <c r="G10" s="29"/>
      <c r="H10" s="139"/>
      <c r="I10" s="29"/>
      <c r="J10" s="37">
        <f t="shared" si="0"/>
        <v>0</v>
      </c>
    </row>
    <row r="11" spans="1:11" s="3" customFormat="1" x14ac:dyDescent="0.25">
      <c r="A11" s="22" t="s">
        <v>242</v>
      </c>
      <c r="B11" s="15" t="s">
        <v>3</v>
      </c>
      <c r="C11" s="15">
        <v>1</v>
      </c>
      <c r="D11" s="29"/>
      <c r="E11" s="29"/>
      <c r="F11" s="29"/>
      <c r="G11" s="29"/>
      <c r="H11" s="139"/>
      <c r="I11" s="29"/>
      <c r="J11" s="37">
        <f t="shared" si="0"/>
        <v>0</v>
      </c>
    </row>
    <row r="12" spans="1:11" s="3" customFormat="1" x14ac:dyDescent="0.25">
      <c r="A12" s="22" t="s">
        <v>243</v>
      </c>
      <c r="B12" s="15" t="s">
        <v>4</v>
      </c>
      <c r="C12" s="15">
        <v>16</v>
      </c>
      <c r="D12" s="4"/>
      <c r="E12" s="4"/>
      <c r="F12" s="29"/>
      <c r="G12" s="29"/>
      <c r="H12" s="139"/>
      <c r="I12" s="29"/>
      <c r="J12" s="37">
        <f t="shared" si="0"/>
        <v>0</v>
      </c>
    </row>
    <row r="13" spans="1:11" s="3" customFormat="1" x14ac:dyDescent="0.25">
      <c r="A13" s="22" t="s">
        <v>854</v>
      </c>
      <c r="B13" s="15" t="s">
        <v>4</v>
      </c>
      <c r="C13" s="15">
        <v>16</v>
      </c>
      <c r="D13" s="29"/>
      <c r="E13" s="29"/>
      <c r="F13" s="29"/>
      <c r="G13" s="29"/>
      <c r="H13" s="139"/>
      <c r="I13" s="29"/>
      <c r="J13" s="37">
        <f t="shared" si="0"/>
        <v>0</v>
      </c>
    </row>
    <row r="14" spans="1:11" s="3" customFormat="1" x14ac:dyDescent="0.25">
      <c r="A14" s="22" t="s">
        <v>244</v>
      </c>
      <c r="B14" s="15" t="s">
        <v>3</v>
      </c>
      <c r="C14" s="15">
        <v>1</v>
      </c>
      <c r="D14" s="4"/>
      <c r="E14" s="4"/>
      <c r="F14" s="29"/>
      <c r="G14" s="29"/>
      <c r="H14" s="139"/>
      <c r="I14" s="29"/>
      <c r="J14" s="37">
        <f t="shared" si="0"/>
        <v>0</v>
      </c>
    </row>
    <row r="15" spans="1:11" s="3" customFormat="1" x14ac:dyDescent="0.25">
      <c r="A15" s="22" t="s">
        <v>245</v>
      </c>
      <c r="B15" s="15" t="s">
        <v>3</v>
      </c>
      <c r="C15" s="15">
        <v>1</v>
      </c>
      <c r="D15" s="29"/>
      <c r="E15" s="29"/>
      <c r="F15" s="29"/>
      <c r="G15" s="29"/>
      <c r="H15" s="139"/>
      <c r="I15" s="29"/>
      <c r="J15" s="37">
        <f t="shared" si="0"/>
        <v>0</v>
      </c>
    </row>
    <row r="16" spans="1:11" s="3" customFormat="1" x14ac:dyDescent="0.25">
      <c r="A16" s="22" t="s">
        <v>855</v>
      </c>
      <c r="B16" s="15" t="s">
        <v>3</v>
      </c>
      <c r="C16" s="15">
        <v>1</v>
      </c>
      <c r="D16" s="4"/>
      <c r="E16" s="4"/>
      <c r="F16" s="29"/>
      <c r="G16" s="29"/>
      <c r="H16" s="139"/>
      <c r="I16" s="20"/>
      <c r="J16" s="37">
        <f t="shared" si="0"/>
        <v>0</v>
      </c>
    </row>
    <row r="17" spans="1:10" s="3" customFormat="1" x14ac:dyDescent="0.25">
      <c r="A17" s="22" t="s">
        <v>856</v>
      </c>
      <c r="B17" s="15"/>
      <c r="C17" s="15"/>
      <c r="D17" s="4"/>
      <c r="E17" s="4"/>
      <c r="F17" s="29"/>
      <c r="G17" s="29"/>
      <c r="H17" s="20"/>
      <c r="I17" s="139"/>
      <c r="J17" s="37">
        <f t="shared" si="0"/>
        <v>0</v>
      </c>
    </row>
    <row r="18" spans="1:10" s="3" customFormat="1" ht="15.75" thickBot="1" x14ac:dyDescent="0.3">
      <c r="A18" s="5"/>
      <c r="B18" s="15"/>
      <c r="C18" s="15"/>
      <c r="D18" s="4"/>
      <c r="E18" s="4"/>
      <c r="F18" s="4"/>
      <c r="G18" s="4"/>
      <c r="H18" s="4"/>
      <c r="I18" s="4"/>
      <c r="J18" s="37"/>
    </row>
    <row r="19" spans="1:10" s="3" customFormat="1" ht="19.5" thickBot="1" x14ac:dyDescent="0.3">
      <c r="A19" s="4"/>
      <c r="B19" s="14"/>
      <c r="C19" s="14"/>
      <c r="D19" s="4"/>
      <c r="E19" s="4"/>
      <c r="F19" s="4"/>
      <c r="G19" s="5"/>
      <c r="H19" s="5"/>
      <c r="I19" s="27" t="s">
        <v>5</v>
      </c>
      <c r="J19" s="36">
        <f>SUM(J4:J18)</f>
        <v>0</v>
      </c>
    </row>
    <row r="24" spans="1:10" x14ac:dyDescent="0.25">
      <c r="I24" s="28"/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90" zoomScaleNormal="90" workbookViewId="0">
      <pane ySplit="4" topLeftCell="A5" activePane="bottomLeft" state="frozenSplit"/>
      <selection pane="bottomLeft" activeCell="G22" sqref="G22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518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2" t="s">
        <v>519</v>
      </c>
      <c r="B5" s="15" t="s">
        <v>3</v>
      </c>
      <c r="C5" s="15">
        <v>1</v>
      </c>
      <c r="D5" s="45"/>
      <c r="E5" s="45"/>
      <c r="F5" s="139"/>
      <c r="G5" s="45"/>
      <c r="H5" s="45"/>
      <c r="I5" s="45"/>
      <c r="J5" s="37">
        <f t="shared" ref="J5:J10" si="0">(D5*365+E5*52+F5*12+G5*4+H5*2+I5)*C5</f>
        <v>0</v>
      </c>
    </row>
    <row r="6" spans="1:11" s="3" customFormat="1" x14ac:dyDescent="0.25">
      <c r="A6" s="22" t="s">
        <v>520</v>
      </c>
      <c r="B6" s="15" t="s">
        <v>3</v>
      </c>
      <c r="C6" s="15">
        <v>1</v>
      </c>
      <c r="D6" s="45"/>
      <c r="E6" s="45"/>
      <c r="F6" s="45"/>
      <c r="G6" s="45"/>
      <c r="H6" s="139"/>
      <c r="I6" s="139"/>
      <c r="J6" s="37">
        <f t="shared" si="0"/>
        <v>0</v>
      </c>
    </row>
    <row r="7" spans="1:11" s="3" customFormat="1" x14ac:dyDescent="0.25">
      <c r="A7" s="22" t="s">
        <v>521</v>
      </c>
      <c r="B7" s="15" t="s">
        <v>3</v>
      </c>
      <c r="C7" s="15">
        <v>1</v>
      </c>
      <c r="D7" s="45"/>
      <c r="E7" s="45"/>
      <c r="F7" s="45"/>
      <c r="G7" s="45"/>
      <c r="H7" s="139"/>
      <c r="I7" s="139"/>
      <c r="J7" s="37">
        <f t="shared" si="0"/>
        <v>0</v>
      </c>
    </row>
    <row r="8" spans="1:11" s="3" customFormat="1" x14ac:dyDescent="0.25">
      <c r="A8" s="22" t="s">
        <v>522</v>
      </c>
      <c r="B8" s="15" t="s">
        <v>3</v>
      </c>
      <c r="C8" s="15">
        <v>1</v>
      </c>
      <c r="D8" s="45"/>
      <c r="E8" s="45"/>
      <c r="F8" s="45"/>
      <c r="G8" s="45"/>
      <c r="H8" s="139"/>
      <c r="I8" s="139"/>
      <c r="J8" s="37">
        <f t="shared" si="0"/>
        <v>0</v>
      </c>
    </row>
    <row r="9" spans="1:11" s="3" customFormat="1" x14ac:dyDescent="0.25">
      <c r="A9" s="22" t="s">
        <v>523</v>
      </c>
      <c r="B9" s="15" t="s">
        <v>3</v>
      </c>
      <c r="C9" s="15">
        <v>1</v>
      </c>
      <c r="D9" s="45"/>
      <c r="E9" s="45"/>
      <c r="F9" s="45"/>
      <c r="G9" s="45"/>
      <c r="H9" s="139"/>
      <c r="I9" s="139"/>
      <c r="J9" s="37">
        <f t="shared" si="0"/>
        <v>0</v>
      </c>
    </row>
    <row r="10" spans="1:11" s="3" customFormat="1" x14ac:dyDescent="0.25">
      <c r="A10" s="22" t="s">
        <v>524</v>
      </c>
      <c r="B10" s="15" t="s">
        <v>3</v>
      </c>
      <c r="C10" s="15">
        <v>1</v>
      </c>
      <c r="D10" s="45"/>
      <c r="E10" s="45"/>
      <c r="F10" s="45"/>
      <c r="G10" s="45"/>
      <c r="H10" s="139"/>
      <c r="I10" s="139"/>
      <c r="J10" s="37">
        <f t="shared" si="0"/>
        <v>0</v>
      </c>
    </row>
    <row r="11" spans="1:11" s="3" customFormat="1" ht="15.75" thickBot="1" x14ac:dyDescent="0.3">
      <c r="A11" s="22"/>
      <c r="B11" s="15"/>
      <c r="C11" s="15"/>
      <c r="D11" s="45"/>
      <c r="E11" s="45"/>
      <c r="F11" s="45"/>
      <c r="G11" s="45"/>
      <c r="H11" s="45"/>
      <c r="I11" s="4"/>
      <c r="J11" s="37"/>
    </row>
    <row r="12" spans="1:11" s="3" customFormat="1" ht="19.5" thickBot="1" x14ac:dyDescent="0.3">
      <c r="A12" s="4"/>
      <c r="B12" s="14"/>
      <c r="C12" s="14"/>
      <c r="D12" s="4"/>
      <c r="E12" s="4"/>
      <c r="F12" s="4"/>
      <c r="G12" s="5"/>
      <c r="H12" s="5"/>
      <c r="I12" s="27" t="s">
        <v>5</v>
      </c>
      <c r="J12" s="36">
        <f>SUM(J4:J11)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0" zoomScaleNormal="90" workbookViewId="0">
      <selection activeCell="I23" sqref="I2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895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2" t="s">
        <v>519</v>
      </c>
      <c r="B5" s="15" t="s">
        <v>3</v>
      </c>
      <c r="C5" s="15">
        <v>1</v>
      </c>
      <c r="D5" s="45"/>
      <c r="E5" s="45"/>
      <c r="F5" s="139"/>
      <c r="G5" s="45"/>
      <c r="H5" s="45"/>
      <c r="I5" s="45"/>
      <c r="J5" s="37">
        <f>(D5*365+E5*52+F5*12+G5*4+H5*2+I5)*C5</f>
        <v>0</v>
      </c>
    </row>
    <row r="6" spans="1:11" s="3" customFormat="1" x14ac:dyDescent="0.25">
      <c r="A6" s="22" t="s">
        <v>520</v>
      </c>
      <c r="B6" s="15" t="s">
        <v>3</v>
      </c>
      <c r="C6" s="15">
        <v>1</v>
      </c>
      <c r="D6" s="45"/>
      <c r="E6" s="45"/>
      <c r="F6" s="45"/>
      <c r="G6" s="45"/>
      <c r="H6" s="139"/>
      <c r="I6" s="139"/>
      <c r="J6" s="37">
        <f>(D6*365+E6*52+F6*12+G6*4+H6*2+I6)*C6</f>
        <v>0</v>
      </c>
    </row>
    <row r="7" spans="1:11" s="3" customFormat="1" x14ac:dyDescent="0.25">
      <c r="A7" s="22" t="s">
        <v>522</v>
      </c>
      <c r="B7" s="15" t="s">
        <v>3</v>
      </c>
      <c r="C7" s="15">
        <v>1</v>
      </c>
      <c r="D7" s="45"/>
      <c r="E7" s="45"/>
      <c r="F7" s="45"/>
      <c r="G7" s="45"/>
      <c r="H7" s="139"/>
      <c r="I7" s="139"/>
      <c r="J7" s="37">
        <f>(D7*365+E7*52+F7*12+G7*4+H7*2+I7)*C7</f>
        <v>0</v>
      </c>
    </row>
    <row r="8" spans="1:11" s="3" customFormat="1" x14ac:dyDescent="0.25">
      <c r="A8" s="22" t="s">
        <v>523</v>
      </c>
      <c r="B8" s="15" t="s">
        <v>3</v>
      </c>
      <c r="C8" s="15">
        <v>1</v>
      </c>
      <c r="D8" s="45"/>
      <c r="E8" s="45"/>
      <c r="F8" s="45"/>
      <c r="G8" s="45"/>
      <c r="H8" s="139"/>
      <c r="I8" s="139"/>
      <c r="J8" s="37">
        <f>(D8*365+E8*52+F8*12+G8*4+H8*2+I8)*C8</f>
        <v>0</v>
      </c>
    </row>
    <row r="9" spans="1:11" s="3" customFormat="1" x14ac:dyDescent="0.25">
      <c r="A9" s="22" t="s">
        <v>524</v>
      </c>
      <c r="B9" s="15" t="s">
        <v>3</v>
      </c>
      <c r="C9" s="15">
        <v>1</v>
      </c>
      <c r="D9" s="45"/>
      <c r="E9" s="45"/>
      <c r="F9" s="45"/>
      <c r="G9" s="45"/>
      <c r="H9" s="139"/>
      <c r="I9" s="139"/>
      <c r="J9" s="37">
        <f>(D9*365+E9*52+F9*12+G9*4+H9*2+I9)*C9</f>
        <v>0</v>
      </c>
    </row>
    <row r="10" spans="1:11" s="3" customFormat="1" ht="15.75" thickBot="1" x14ac:dyDescent="0.3">
      <c r="A10" s="22"/>
      <c r="B10" s="15"/>
      <c r="C10" s="15"/>
      <c r="D10" s="45"/>
      <c r="E10" s="45"/>
      <c r="F10" s="45"/>
      <c r="G10" s="45"/>
      <c r="H10" s="45"/>
      <c r="I10" s="4"/>
      <c r="J10" s="37"/>
    </row>
    <row r="11" spans="1:11" s="3" customFormat="1" ht="19.5" thickBot="1" x14ac:dyDescent="0.3">
      <c r="A11" s="4"/>
      <c r="B11" s="14"/>
      <c r="C11" s="14"/>
      <c r="D11" s="4"/>
      <c r="E11" s="4"/>
      <c r="F11" s="4"/>
      <c r="G11" s="5"/>
      <c r="H11" s="5"/>
      <c r="I11" s="27" t="s">
        <v>5</v>
      </c>
      <c r="J11" s="36">
        <f>SUM(J4:J10)</f>
        <v>0</v>
      </c>
    </row>
  </sheetData>
  <mergeCells count="1">
    <mergeCell ref="D2:I2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0" zoomScaleNormal="90" workbookViewId="0">
      <selection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896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2" t="s">
        <v>519</v>
      </c>
      <c r="B5" s="15" t="s">
        <v>3</v>
      </c>
      <c r="C5" s="15">
        <v>1</v>
      </c>
      <c r="D5" s="45"/>
      <c r="E5" s="45"/>
      <c r="F5" s="139"/>
      <c r="G5" s="45"/>
      <c r="H5" s="45"/>
      <c r="I5" s="45"/>
      <c r="J5" s="37">
        <f>(D5*365+E5*52+F5*12+G5*4+H5*2+I5)*C5</f>
        <v>0</v>
      </c>
    </row>
    <row r="6" spans="1:11" s="3" customFormat="1" x14ac:dyDescent="0.25">
      <c r="A6" s="22" t="s">
        <v>520</v>
      </c>
      <c r="B6" s="15" t="s">
        <v>3</v>
      </c>
      <c r="C6" s="15">
        <v>1</v>
      </c>
      <c r="D6" s="45"/>
      <c r="E6" s="45"/>
      <c r="F6" s="45"/>
      <c r="G6" s="45"/>
      <c r="H6" s="139"/>
      <c r="I6" s="139"/>
      <c r="J6" s="37">
        <f>(D6*365+E6*52+F6*12+G6*4+H6*2+I6)*C6</f>
        <v>0</v>
      </c>
    </row>
    <row r="7" spans="1:11" s="3" customFormat="1" x14ac:dyDescent="0.25">
      <c r="A7" s="22" t="s">
        <v>522</v>
      </c>
      <c r="B7" s="15" t="s">
        <v>3</v>
      </c>
      <c r="C7" s="15">
        <v>1</v>
      </c>
      <c r="D7" s="45"/>
      <c r="E7" s="45"/>
      <c r="F7" s="45"/>
      <c r="G7" s="45"/>
      <c r="H7" s="139"/>
      <c r="I7" s="139"/>
      <c r="J7" s="37">
        <f>(D7*365+E7*52+F7*12+G7*4+H7*2+I7)*C7</f>
        <v>0</v>
      </c>
    </row>
    <row r="8" spans="1:11" s="3" customFormat="1" x14ac:dyDescent="0.25">
      <c r="A8" s="22" t="s">
        <v>523</v>
      </c>
      <c r="B8" s="15" t="s">
        <v>3</v>
      </c>
      <c r="C8" s="15">
        <v>1</v>
      </c>
      <c r="D8" s="45"/>
      <c r="E8" s="45"/>
      <c r="F8" s="45"/>
      <c r="G8" s="45"/>
      <c r="H8" s="139"/>
      <c r="I8" s="139"/>
      <c r="J8" s="37">
        <f>(D8*365+E8*52+F8*12+G8*4+H8*2+I8)*C8</f>
        <v>0</v>
      </c>
    </row>
    <row r="9" spans="1:11" s="3" customFormat="1" x14ac:dyDescent="0.25">
      <c r="A9" s="22" t="s">
        <v>524</v>
      </c>
      <c r="B9" s="15" t="s">
        <v>3</v>
      </c>
      <c r="C9" s="15">
        <v>1</v>
      </c>
      <c r="D9" s="45"/>
      <c r="E9" s="45"/>
      <c r="F9" s="45"/>
      <c r="G9" s="45"/>
      <c r="H9" s="139"/>
      <c r="I9" s="139"/>
      <c r="J9" s="37">
        <f>(D9*365+E9*52+F9*12+G9*4+H9*2+I9)*C9</f>
        <v>0</v>
      </c>
    </row>
    <row r="10" spans="1:11" s="3" customFormat="1" ht="15.75" thickBot="1" x14ac:dyDescent="0.3">
      <c r="A10" s="22"/>
      <c r="B10" s="15"/>
      <c r="C10" s="15"/>
      <c r="D10" s="45"/>
      <c r="E10" s="45"/>
      <c r="F10" s="45"/>
      <c r="G10" s="45"/>
      <c r="H10" s="45"/>
      <c r="I10" s="4"/>
      <c r="J10" s="37"/>
    </row>
    <row r="11" spans="1:11" s="3" customFormat="1" ht="19.5" thickBot="1" x14ac:dyDescent="0.3">
      <c r="A11" s="4"/>
      <c r="B11" s="14"/>
      <c r="C11" s="14"/>
      <c r="D11" s="4"/>
      <c r="E11" s="4"/>
      <c r="F11" s="4"/>
      <c r="G11" s="5"/>
      <c r="H11" s="5"/>
      <c r="I11" s="27" t="s">
        <v>5</v>
      </c>
      <c r="J11" s="36">
        <f>SUM(J4:J10)</f>
        <v>0</v>
      </c>
    </row>
  </sheetData>
  <mergeCells count="1">
    <mergeCell ref="D2:I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90" zoomScaleNormal="90" workbookViewId="0">
      <pane ySplit="4" topLeftCell="A8" activePane="bottomLeft" state="frozenSplit"/>
      <selection pane="bottomLeft" activeCell="J28" sqref="J28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29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18" t="s">
        <v>112</v>
      </c>
      <c r="B5" s="19" t="s">
        <v>3</v>
      </c>
      <c r="C5" s="15">
        <v>1</v>
      </c>
      <c r="D5" s="4"/>
      <c r="E5" s="4"/>
      <c r="F5" s="139"/>
      <c r="G5" s="4"/>
      <c r="H5" s="4"/>
      <c r="I5" s="4"/>
      <c r="J5" s="37">
        <f>(D5*365+E5*52+F5*12+G5*4+H5*2+I5)*C5</f>
        <v>0</v>
      </c>
    </row>
    <row r="6" spans="1:11" s="3" customFormat="1" x14ac:dyDescent="0.25">
      <c r="A6" s="18" t="s">
        <v>114</v>
      </c>
      <c r="B6" s="19" t="s">
        <v>3</v>
      </c>
      <c r="C6" s="15">
        <v>1</v>
      </c>
      <c r="D6" s="4"/>
      <c r="E6" s="4"/>
      <c r="F6" s="139"/>
      <c r="G6" s="4"/>
      <c r="H6" s="4"/>
      <c r="I6" s="4"/>
      <c r="J6" s="37">
        <f t="shared" ref="J6:J22" si="0">(D6*365+E6*52+F6*12+G6*4+H6*2+I6)*C6</f>
        <v>0</v>
      </c>
    </row>
    <row r="7" spans="1:11" s="3" customFormat="1" x14ac:dyDescent="0.25">
      <c r="A7" s="18" t="s">
        <v>115</v>
      </c>
      <c r="B7" s="19" t="s">
        <v>3</v>
      </c>
      <c r="C7" s="15">
        <v>1</v>
      </c>
      <c r="D7" s="4"/>
      <c r="E7" s="4"/>
      <c r="F7" s="139"/>
      <c r="G7" s="4"/>
      <c r="H7" s="4"/>
      <c r="I7" s="4"/>
      <c r="J7" s="37">
        <f t="shared" si="0"/>
        <v>0</v>
      </c>
    </row>
    <row r="8" spans="1:11" s="3" customFormat="1" x14ac:dyDescent="0.25">
      <c r="A8" s="18" t="s">
        <v>113</v>
      </c>
      <c r="B8" s="19" t="s">
        <v>3</v>
      </c>
      <c r="C8" s="15">
        <v>1</v>
      </c>
      <c r="D8" s="4"/>
      <c r="E8" s="4"/>
      <c r="F8" s="139"/>
      <c r="G8" s="4"/>
      <c r="H8" s="4"/>
      <c r="I8" s="4"/>
      <c r="J8" s="37">
        <f t="shared" si="0"/>
        <v>0</v>
      </c>
    </row>
    <row r="9" spans="1:11" s="3" customFormat="1" x14ac:dyDescent="0.25">
      <c r="A9" s="18" t="s">
        <v>803</v>
      </c>
      <c r="B9" s="19" t="s">
        <v>3</v>
      </c>
      <c r="C9" s="15">
        <v>1</v>
      </c>
      <c r="D9" s="4"/>
      <c r="E9" s="4"/>
      <c r="F9" s="139"/>
      <c r="G9" s="4"/>
      <c r="H9" s="4"/>
      <c r="I9" s="4"/>
      <c r="J9" s="37">
        <f t="shared" si="0"/>
        <v>0</v>
      </c>
    </row>
    <row r="10" spans="1:11" s="3" customFormat="1" x14ac:dyDescent="0.25">
      <c r="A10" s="18" t="s">
        <v>116</v>
      </c>
      <c r="B10" s="19" t="s">
        <v>4</v>
      </c>
      <c r="C10" s="15">
        <v>60</v>
      </c>
      <c r="D10" s="4"/>
      <c r="E10" s="4"/>
      <c r="F10" s="139"/>
      <c r="G10" s="4"/>
      <c r="H10" s="4"/>
      <c r="I10" s="4"/>
      <c r="J10" s="37">
        <f t="shared" si="0"/>
        <v>0</v>
      </c>
    </row>
    <row r="11" spans="1:11" s="3" customFormat="1" x14ac:dyDescent="0.25">
      <c r="A11" s="18" t="s">
        <v>117</v>
      </c>
      <c r="B11" s="19" t="s">
        <v>4</v>
      </c>
      <c r="C11" s="15">
        <v>6</v>
      </c>
      <c r="D11" s="4"/>
      <c r="E11" s="4"/>
      <c r="F11" s="139"/>
      <c r="G11" s="4"/>
      <c r="H11" s="4"/>
      <c r="I11" s="4"/>
      <c r="J11" s="37">
        <f t="shared" si="0"/>
        <v>0</v>
      </c>
    </row>
    <row r="12" spans="1:11" s="3" customFormat="1" x14ac:dyDescent="0.25">
      <c r="A12" s="18" t="s">
        <v>119</v>
      </c>
      <c r="B12" s="19" t="s">
        <v>4</v>
      </c>
      <c r="C12" s="15">
        <v>60</v>
      </c>
      <c r="D12" s="4"/>
      <c r="E12" s="4"/>
      <c r="F12" s="4"/>
      <c r="G12" s="4"/>
      <c r="H12" s="139"/>
      <c r="I12" s="4"/>
      <c r="J12" s="37">
        <f t="shared" si="0"/>
        <v>0</v>
      </c>
    </row>
    <row r="13" spans="1:11" s="3" customFormat="1" x14ac:dyDescent="0.25">
      <c r="A13" s="18" t="s">
        <v>120</v>
      </c>
      <c r="B13" s="19" t="s">
        <v>3</v>
      </c>
      <c r="C13" s="15">
        <v>1</v>
      </c>
      <c r="D13" s="4"/>
      <c r="E13" s="4"/>
      <c r="F13" s="4"/>
      <c r="G13" s="4"/>
      <c r="H13" s="139"/>
      <c r="I13" s="4"/>
      <c r="J13" s="37">
        <f t="shared" si="0"/>
        <v>0</v>
      </c>
    </row>
    <row r="14" spans="1:11" s="3" customFormat="1" x14ac:dyDescent="0.25">
      <c r="A14" s="18" t="s">
        <v>121</v>
      </c>
      <c r="B14" s="19" t="s">
        <v>3</v>
      </c>
      <c r="C14" s="15">
        <v>1</v>
      </c>
      <c r="D14" s="4"/>
      <c r="E14" s="4"/>
      <c r="F14" s="4"/>
      <c r="G14" s="4"/>
      <c r="H14" s="139"/>
      <c r="I14" s="4"/>
      <c r="J14" s="37">
        <f t="shared" si="0"/>
        <v>0</v>
      </c>
    </row>
    <row r="15" spans="1:11" s="3" customFormat="1" x14ac:dyDescent="0.25">
      <c r="A15" s="18" t="s">
        <v>122</v>
      </c>
      <c r="B15" s="19" t="s">
        <v>3</v>
      </c>
      <c r="C15" s="15">
        <v>1</v>
      </c>
      <c r="D15" s="4"/>
      <c r="E15" s="4"/>
      <c r="F15" s="4"/>
      <c r="G15" s="4"/>
      <c r="H15" s="139"/>
      <c r="I15" s="4"/>
      <c r="J15" s="37">
        <f t="shared" si="0"/>
        <v>0</v>
      </c>
    </row>
    <row r="16" spans="1:11" s="3" customFormat="1" x14ac:dyDescent="0.25">
      <c r="A16" s="18" t="s">
        <v>123</v>
      </c>
      <c r="B16" s="19" t="s">
        <v>4</v>
      </c>
      <c r="C16" s="15">
        <v>4</v>
      </c>
      <c r="D16" s="4"/>
      <c r="E16" s="4"/>
      <c r="F16" s="4"/>
      <c r="G16" s="4"/>
      <c r="H16" s="139"/>
      <c r="I16" s="4"/>
      <c r="J16" s="37">
        <f t="shared" si="0"/>
        <v>0</v>
      </c>
    </row>
    <row r="17" spans="1:10" s="3" customFormat="1" x14ac:dyDescent="0.25">
      <c r="A17" s="18" t="s">
        <v>804</v>
      </c>
      <c r="B17" s="19" t="s">
        <v>4</v>
      </c>
      <c r="C17" s="15">
        <v>12</v>
      </c>
      <c r="D17" s="4"/>
      <c r="E17" s="4"/>
      <c r="F17" s="4"/>
      <c r="G17" s="4"/>
      <c r="H17" s="139"/>
      <c r="I17" s="4"/>
      <c r="J17" s="37">
        <f t="shared" si="0"/>
        <v>0</v>
      </c>
    </row>
    <row r="18" spans="1:10" s="3" customFormat="1" x14ac:dyDescent="0.25">
      <c r="A18" s="18" t="s">
        <v>805</v>
      </c>
      <c r="B18" s="19" t="s">
        <v>4</v>
      </c>
      <c r="C18" s="15">
        <v>12</v>
      </c>
      <c r="D18" s="4"/>
      <c r="E18" s="4"/>
      <c r="F18" s="4"/>
      <c r="G18" s="4"/>
      <c r="H18" s="139"/>
      <c r="I18" s="4"/>
      <c r="J18" s="37">
        <f t="shared" si="0"/>
        <v>0</v>
      </c>
    </row>
    <row r="19" spans="1:10" s="3" customFormat="1" x14ac:dyDescent="0.25">
      <c r="A19" s="18" t="s">
        <v>124</v>
      </c>
      <c r="B19" s="19" t="s">
        <v>3</v>
      </c>
      <c r="C19" s="15">
        <v>1</v>
      </c>
      <c r="D19" s="4"/>
      <c r="E19" s="4"/>
      <c r="F19" s="4"/>
      <c r="G19" s="4"/>
      <c r="H19" s="4"/>
      <c r="I19" s="139"/>
      <c r="J19" s="37">
        <f t="shared" si="0"/>
        <v>0</v>
      </c>
    </row>
    <row r="20" spans="1:10" s="3" customFormat="1" x14ac:dyDescent="0.25">
      <c r="A20" s="18" t="s">
        <v>125</v>
      </c>
      <c r="B20" s="19" t="s">
        <v>3</v>
      </c>
      <c r="C20" s="15">
        <v>1</v>
      </c>
      <c r="D20" s="4"/>
      <c r="E20" s="4"/>
      <c r="F20" s="4"/>
      <c r="G20" s="4"/>
      <c r="H20" s="4"/>
      <c r="I20" s="139"/>
      <c r="J20" s="37">
        <f t="shared" si="0"/>
        <v>0</v>
      </c>
    </row>
    <row r="21" spans="1:10" s="3" customFormat="1" x14ac:dyDescent="0.25">
      <c r="A21" s="18" t="s">
        <v>376</v>
      </c>
      <c r="B21" s="19" t="s">
        <v>3</v>
      </c>
      <c r="C21" s="15">
        <v>1</v>
      </c>
      <c r="D21" s="4"/>
      <c r="E21" s="4"/>
      <c r="F21" s="4"/>
      <c r="G21" s="4"/>
      <c r="H21" s="139"/>
      <c r="I21" s="4"/>
      <c r="J21" s="37">
        <f t="shared" si="0"/>
        <v>0</v>
      </c>
    </row>
    <row r="22" spans="1:10" s="3" customFormat="1" x14ac:dyDescent="0.25">
      <c r="A22" s="6"/>
      <c r="B22" s="16"/>
      <c r="C22" s="16"/>
      <c r="D22" s="4"/>
      <c r="E22" s="4"/>
      <c r="F22" s="4"/>
      <c r="G22" s="4"/>
      <c r="H22" s="4"/>
      <c r="I22" s="4"/>
      <c r="J22" s="37">
        <f t="shared" si="0"/>
        <v>0</v>
      </c>
    </row>
    <row r="23" spans="1:10" s="3" customFormat="1" ht="15.75" thickBot="1" x14ac:dyDescent="0.3">
      <c r="A23" s="4"/>
      <c r="B23" s="14"/>
      <c r="C23" s="14"/>
      <c r="D23" s="4"/>
      <c r="E23" s="4"/>
      <c r="F23" s="4"/>
      <c r="G23" s="5"/>
      <c r="H23" s="7"/>
      <c r="I23" s="7"/>
      <c r="J23" s="44"/>
    </row>
    <row r="24" spans="1:10" s="3" customFormat="1" ht="19.5" thickBot="1" x14ac:dyDescent="0.3">
      <c r="A24" s="4"/>
      <c r="B24" s="14"/>
      <c r="C24" s="14"/>
      <c r="D24" s="4"/>
      <c r="E24" s="4"/>
      <c r="F24" s="4"/>
      <c r="G24" s="5"/>
      <c r="H24" s="5"/>
      <c r="I24" s="27" t="s">
        <v>5</v>
      </c>
      <c r="J24" s="36">
        <f>SUM(J4:J23)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90" zoomScaleNormal="90" workbookViewId="0">
      <pane ySplit="4" topLeftCell="A5" activePane="bottomLeft" state="frozenSplit"/>
      <selection pane="bottomLeft" activeCell="G17" sqref="G17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525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2" t="s">
        <v>526</v>
      </c>
      <c r="B5" s="15" t="s">
        <v>3</v>
      </c>
      <c r="C5" s="15">
        <v>1</v>
      </c>
      <c r="D5" s="45"/>
      <c r="E5" s="45"/>
      <c r="F5" s="139"/>
      <c r="G5" s="45"/>
      <c r="H5" s="45"/>
      <c r="I5" s="20"/>
      <c r="J5" s="37">
        <f>(D5*365+E5*52+F5*12+G5*4+H5*2+I5)*C5</f>
        <v>0</v>
      </c>
    </row>
    <row r="6" spans="1:11" s="3" customFormat="1" ht="15.75" thickBot="1" x14ac:dyDescent="0.3">
      <c r="A6" s="4"/>
      <c r="B6" s="15"/>
      <c r="C6" s="15"/>
      <c r="D6" s="4"/>
      <c r="E6" s="4"/>
      <c r="F6" s="4"/>
      <c r="G6" s="4"/>
      <c r="H6" s="4"/>
      <c r="I6" s="4"/>
      <c r="J6" s="37"/>
    </row>
    <row r="7" spans="1:11" s="3" customFormat="1" ht="19.5" thickBot="1" x14ac:dyDescent="0.3">
      <c r="A7" s="4"/>
      <c r="B7" s="14"/>
      <c r="C7" s="14"/>
      <c r="D7" s="4"/>
      <c r="E7" s="4"/>
      <c r="F7" s="4"/>
      <c r="G7" s="5"/>
      <c r="H7" s="5"/>
      <c r="I7" s="27" t="s">
        <v>5</v>
      </c>
      <c r="J7" s="36">
        <f>SUM(J4:J6)</f>
        <v>0</v>
      </c>
    </row>
    <row r="23" spans="9:9" x14ac:dyDescent="0.25">
      <c r="I23" s="28"/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90" zoomScaleNormal="90" workbookViewId="0">
      <selection activeCell="G25" sqref="G25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883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2" t="s">
        <v>526</v>
      </c>
      <c r="B5" s="15" t="s">
        <v>3</v>
      </c>
      <c r="C5" s="15">
        <v>1</v>
      </c>
      <c r="D5" s="45"/>
      <c r="E5" s="45"/>
      <c r="F5" s="139"/>
      <c r="G5" s="45"/>
      <c r="H5" s="45"/>
      <c r="I5" s="20"/>
      <c r="J5" s="37">
        <f>(D5*365+E5*52+F5*12+G5*4+H5*2+I5)*C5</f>
        <v>0</v>
      </c>
    </row>
    <row r="6" spans="1:11" s="3" customFormat="1" ht="15.75" thickBot="1" x14ac:dyDescent="0.3">
      <c r="A6" s="4"/>
      <c r="B6" s="15"/>
      <c r="C6" s="15"/>
      <c r="D6" s="4"/>
      <c r="E6" s="4"/>
      <c r="F6" s="4"/>
      <c r="G6" s="4"/>
      <c r="H6" s="4"/>
      <c r="I6" s="4"/>
      <c r="J6" s="37"/>
    </row>
    <row r="7" spans="1:11" s="3" customFormat="1" ht="19.5" thickBot="1" x14ac:dyDescent="0.3">
      <c r="A7" s="4"/>
      <c r="B7" s="14"/>
      <c r="C7" s="14"/>
      <c r="D7" s="4"/>
      <c r="E7" s="4"/>
      <c r="F7" s="4"/>
      <c r="G7" s="5"/>
      <c r="H7" s="5"/>
      <c r="I7" s="27" t="s">
        <v>5</v>
      </c>
      <c r="J7" s="36">
        <f>SUM(J4:J6)</f>
        <v>0</v>
      </c>
    </row>
    <row r="23" spans="9:9" x14ac:dyDescent="0.25">
      <c r="I23" s="28"/>
    </row>
  </sheetData>
  <mergeCells count="1">
    <mergeCell ref="D2:I2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90" zoomScaleNormal="90" workbookViewId="0">
      <selection activeCell="F26" sqref="F26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884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2" t="s">
        <v>526</v>
      </c>
      <c r="B5" s="15" t="s">
        <v>3</v>
      </c>
      <c r="C5" s="15">
        <v>1</v>
      </c>
      <c r="D5" s="45"/>
      <c r="E5" s="45"/>
      <c r="F5" s="139"/>
      <c r="G5" s="45"/>
      <c r="H5" s="45"/>
      <c r="I5" s="20"/>
      <c r="J5" s="37">
        <f>(D5*365+E5*52+F5*12+G5*4+H5*2+I5)*C5</f>
        <v>0</v>
      </c>
    </row>
    <row r="6" spans="1:11" s="3" customFormat="1" ht="15.75" thickBot="1" x14ac:dyDescent="0.3">
      <c r="A6" s="4"/>
      <c r="B6" s="15"/>
      <c r="C6" s="15"/>
      <c r="D6" s="4"/>
      <c r="E6" s="4"/>
      <c r="F6" s="4"/>
      <c r="G6" s="4"/>
      <c r="H6" s="4"/>
      <c r="I6" s="4"/>
      <c r="J6" s="37"/>
    </row>
    <row r="7" spans="1:11" s="3" customFormat="1" ht="19.5" thickBot="1" x14ac:dyDescent="0.3">
      <c r="A7" s="4"/>
      <c r="B7" s="14"/>
      <c r="C7" s="14"/>
      <c r="D7" s="4"/>
      <c r="E7" s="4"/>
      <c r="F7" s="4"/>
      <c r="G7" s="5"/>
      <c r="H7" s="5"/>
      <c r="I7" s="27" t="s">
        <v>5</v>
      </c>
      <c r="J7" s="36">
        <f>SUM(J4:J6)</f>
        <v>0</v>
      </c>
    </row>
    <row r="23" spans="9:9" x14ac:dyDescent="0.25">
      <c r="I23" s="28"/>
    </row>
  </sheetData>
  <mergeCells count="1">
    <mergeCell ref="D2:I2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zoomScale="90" zoomScaleNormal="90" workbookViewId="0">
      <pane ySplit="4" topLeftCell="A86" activePane="bottomLeft" state="frozen"/>
      <selection pane="bottomLeft" activeCell="I104" sqref="I104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417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119" t="s">
        <v>750</v>
      </c>
      <c r="B5" s="15"/>
      <c r="C5" s="15"/>
      <c r="D5" s="4"/>
      <c r="E5" s="4"/>
      <c r="F5" s="4"/>
      <c r="G5" s="4"/>
      <c r="H5" s="4"/>
      <c r="I5" s="4"/>
      <c r="J5" s="4"/>
    </row>
    <row r="6" spans="1:11" s="3" customFormat="1" x14ac:dyDescent="0.25">
      <c r="A6" s="32" t="s">
        <v>748</v>
      </c>
      <c r="B6" s="15" t="s">
        <v>3</v>
      </c>
      <c r="C6" s="15">
        <v>1</v>
      </c>
      <c r="D6" s="141"/>
      <c r="E6" s="4"/>
      <c r="F6" s="4"/>
      <c r="G6" s="4"/>
      <c r="H6" s="7"/>
      <c r="I6" s="7"/>
      <c r="J6" s="37">
        <f>(D6*365+E6*52+F6*12+G6*4+H6*2+I6)*C6</f>
        <v>0</v>
      </c>
    </row>
    <row r="7" spans="1:11" s="3" customFormat="1" x14ac:dyDescent="0.25">
      <c r="A7" s="32" t="s">
        <v>857</v>
      </c>
      <c r="B7" s="15" t="s">
        <v>3</v>
      </c>
      <c r="C7" s="15">
        <v>1</v>
      </c>
      <c r="D7" s="141"/>
      <c r="E7" s="4"/>
      <c r="F7" s="4"/>
      <c r="G7" s="4"/>
      <c r="H7" s="7"/>
      <c r="I7" s="7"/>
      <c r="J7" s="37">
        <f t="shared" ref="J7:J70" si="0">(D7*365+E7*52+F7*12+G7*4+H7*2+I7)*C7</f>
        <v>0</v>
      </c>
    </row>
    <row r="8" spans="1:11" s="3" customFormat="1" x14ac:dyDescent="0.25">
      <c r="A8" s="32" t="s">
        <v>749</v>
      </c>
      <c r="B8" s="15" t="s">
        <v>3</v>
      </c>
      <c r="C8" s="15">
        <v>1</v>
      </c>
      <c r="D8" s="4"/>
      <c r="E8" s="141"/>
      <c r="F8" s="4"/>
      <c r="G8" s="4"/>
      <c r="H8" s="7"/>
      <c r="I8" s="7"/>
      <c r="J8" s="37">
        <f t="shared" si="0"/>
        <v>0</v>
      </c>
    </row>
    <row r="9" spans="1:11" s="3" customFormat="1" x14ac:dyDescent="0.25">
      <c r="A9" s="120" t="s">
        <v>418</v>
      </c>
      <c r="B9" s="15"/>
      <c r="C9" s="15"/>
      <c r="D9" s="20"/>
      <c r="E9" s="20"/>
      <c r="F9" s="20"/>
      <c r="G9" s="20"/>
      <c r="H9" s="23"/>
      <c r="I9" s="23"/>
      <c r="J9" s="37"/>
    </row>
    <row r="10" spans="1:11" s="3" customFormat="1" x14ac:dyDescent="0.25">
      <c r="A10" s="120" t="s">
        <v>419</v>
      </c>
      <c r="B10" s="15"/>
      <c r="C10" s="15"/>
      <c r="D10" s="29"/>
      <c r="E10" s="29"/>
      <c r="F10" s="30"/>
      <c r="G10" s="30"/>
      <c r="H10" s="30"/>
      <c r="I10" s="30"/>
      <c r="J10" s="37"/>
    </row>
    <row r="11" spans="1:11" s="3" customFormat="1" x14ac:dyDescent="0.25">
      <c r="A11" s="32" t="s">
        <v>859</v>
      </c>
      <c r="B11" s="15" t="s">
        <v>3</v>
      </c>
      <c r="C11" s="15">
        <v>12</v>
      </c>
      <c r="D11" s="29"/>
      <c r="E11" s="29"/>
      <c r="F11" s="29"/>
      <c r="G11" s="29"/>
      <c r="H11" s="141"/>
      <c r="I11" s="29"/>
      <c r="J11" s="37">
        <f t="shared" si="0"/>
        <v>0</v>
      </c>
    </row>
    <row r="12" spans="1:11" s="3" customFormat="1" x14ac:dyDescent="0.25">
      <c r="A12" s="32" t="s">
        <v>421</v>
      </c>
      <c r="B12" s="15" t="s">
        <v>3</v>
      </c>
      <c r="C12" s="15">
        <v>1</v>
      </c>
      <c r="D12" s="29"/>
      <c r="E12" s="29"/>
      <c r="F12" s="29"/>
      <c r="G12" s="29"/>
      <c r="H12" s="29"/>
      <c r="I12" s="141"/>
      <c r="J12" s="37">
        <f t="shared" si="0"/>
        <v>0</v>
      </c>
    </row>
    <row r="13" spans="1:11" s="3" customFormat="1" x14ac:dyDescent="0.25">
      <c r="A13" s="32" t="s">
        <v>422</v>
      </c>
      <c r="B13" s="15" t="s">
        <v>3</v>
      </c>
      <c r="C13" s="15">
        <v>2</v>
      </c>
      <c r="D13" s="29"/>
      <c r="E13" s="29"/>
      <c r="F13" s="29"/>
      <c r="G13" s="29"/>
      <c r="H13" s="141"/>
      <c r="I13" s="29"/>
      <c r="J13" s="37">
        <f t="shared" si="0"/>
        <v>0</v>
      </c>
    </row>
    <row r="14" spans="1:11" s="3" customFormat="1" x14ac:dyDescent="0.25">
      <c r="A14" s="32" t="s">
        <v>423</v>
      </c>
      <c r="B14" s="15" t="s">
        <v>3</v>
      </c>
      <c r="C14" s="15">
        <v>2</v>
      </c>
      <c r="D14" s="29"/>
      <c r="E14" s="29"/>
      <c r="F14" s="29"/>
      <c r="G14" s="29"/>
      <c r="H14" s="141"/>
      <c r="I14" s="29"/>
      <c r="J14" s="37">
        <f t="shared" si="0"/>
        <v>0</v>
      </c>
    </row>
    <row r="15" spans="1:11" s="3" customFormat="1" x14ac:dyDescent="0.25">
      <c r="A15" s="32" t="s">
        <v>424</v>
      </c>
      <c r="B15" s="15" t="s">
        <v>3</v>
      </c>
      <c r="C15" s="15">
        <v>2</v>
      </c>
      <c r="D15" s="29"/>
      <c r="E15" s="29"/>
      <c r="F15" s="29"/>
      <c r="G15" s="29"/>
      <c r="H15" s="141"/>
      <c r="I15" s="29"/>
      <c r="J15" s="37">
        <f t="shared" si="0"/>
        <v>0</v>
      </c>
    </row>
    <row r="16" spans="1:11" s="3" customFormat="1" x14ac:dyDescent="0.25">
      <c r="A16" s="32" t="s">
        <v>425</v>
      </c>
      <c r="B16" s="15" t="s">
        <v>3</v>
      </c>
      <c r="C16" s="15">
        <v>2</v>
      </c>
      <c r="D16" s="29"/>
      <c r="E16" s="29"/>
      <c r="F16" s="29"/>
      <c r="G16" s="29"/>
      <c r="H16" s="141"/>
      <c r="I16" s="29"/>
      <c r="J16" s="37">
        <f t="shared" si="0"/>
        <v>0</v>
      </c>
    </row>
    <row r="17" spans="1:10" s="3" customFormat="1" x14ac:dyDescent="0.25">
      <c r="A17" s="32" t="s">
        <v>426</v>
      </c>
      <c r="B17" s="15" t="s">
        <v>3</v>
      </c>
      <c r="C17" s="15">
        <v>4</v>
      </c>
      <c r="D17" s="29"/>
      <c r="E17" s="29"/>
      <c r="F17" s="29"/>
      <c r="G17" s="141"/>
      <c r="H17" s="29"/>
      <c r="I17" s="29"/>
      <c r="J17" s="37">
        <f t="shared" si="0"/>
        <v>0</v>
      </c>
    </row>
    <row r="18" spans="1:10" s="3" customFormat="1" x14ac:dyDescent="0.25">
      <c r="A18" s="32" t="s">
        <v>427</v>
      </c>
      <c r="B18" s="15" t="s">
        <v>3</v>
      </c>
      <c r="C18" s="15">
        <v>4</v>
      </c>
      <c r="D18" s="29"/>
      <c r="E18" s="29"/>
      <c r="F18" s="29"/>
      <c r="G18" s="141"/>
      <c r="H18" s="29"/>
      <c r="I18" s="29"/>
      <c r="J18" s="37">
        <f t="shared" si="0"/>
        <v>0</v>
      </c>
    </row>
    <row r="19" spans="1:10" s="3" customFormat="1" x14ac:dyDescent="0.25">
      <c r="A19" s="32" t="s">
        <v>428</v>
      </c>
      <c r="B19" s="15" t="s">
        <v>3</v>
      </c>
      <c r="C19" s="15">
        <v>4</v>
      </c>
      <c r="D19" s="29"/>
      <c r="E19" s="29"/>
      <c r="F19" s="29"/>
      <c r="G19" s="141"/>
      <c r="H19" s="29"/>
      <c r="I19" s="29"/>
      <c r="J19" s="37">
        <f t="shared" si="0"/>
        <v>0</v>
      </c>
    </row>
    <row r="20" spans="1:10" s="3" customFormat="1" x14ac:dyDescent="0.25">
      <c r="A20" s="32" t="s">
        <v>429</v>
      </c>
      <c r="B20" s="15" t="s">
        <v>3</v>
      </c>
      <c r="C20" s="15">
        <v>2</v>
      </c>
      <c r="D20" s="29"/>
      <c r="E20" s="29"/>
      <c r="F20" s="29"/>
      <c r="G20" s="29"/>
      <c r="H20" s="141"/>
      <c r="I20" s="29"/>
      <c r="J20" s="37">
        <f t="shared" si="0"/>
        <v>0</v>
      </c>
    </row>
    <row r="21" spans="1:10" s="3" customFormat="1" x14ac:dyDescent="0.25">
      <c r="A21" s="32" t="s">
        <v>430</v>
      </c>
      <c r="B21" s="15" t="s">
        <v>3</v>
      </c>
      <c r="C21" s="15">
        <v>2</v>
      </c>
      <c r="D21" s="29"/>
      <c r="E21" s="29"/>
      <c r="F21" s="29"/>
      <c r="G21" s="29"/>
      <c r="H21" s="141"/>
      <c r="I21" s="29"/>
      <c r="J21" s="37">
        <f t="shared" si="0"/>
        <v>0</v>
      </c>
    </row>
    <row r="22" spans="1:10" s="3" customFormat="1" x14ac:dyDescent="0.25">
      <c r="A22" s="32" t="s">
        <v>431</v>
      </c>
      <c r="B22" s="15" t="s">
        <v>3</v>
      </c>
      <c r="C22" s="15">
        <v>1</v>
      </c>
      <c r="D22" s="29"/>
      <c r="E22" s="29"/>
      <c r="F22" s="29"/>
      <c r="G22" s="29"/>
      <c r="H22" s="29"/>
      <c r="I22" s="141"/>
      <c r="J22" s="37">
        <f t="shared" si="0"/>
        <v>0</v>
      </c>
    </row>
    <row r="23" spans="1:10" s="3" customFormat="1" x14ac:dyDescent="0.25">
      <c r="A23" s="32" t="s">
        <v>432</v>
      </c>
      <c r="B23" s="15" t="s">
        <v>3</v>
      </c>
      <c r="C23" s="15">
        <v>1</v>
      </c>
      <c r="D23" s="29"/>
      <c r="E23" s="29"/>
      <c r="F23" s="29"/>
      <c r="G23" s="29"/>
      <c r="H23" s="29"/>
      <c r="I23" s="141"/>
      <c r="J23" s="37">
        <f t="shared" si="0"/>
        <v>0</v>
      </c>
    </row>
    <row r="24" spans="1:10" s="3" customFormat="1" x14ac:dyDescent="0.25">
      <c r="A24" s="32" t="s">
        <v>433</v>
      </c>
      <c r="B24" s="15" t="s">
        <v>3</v>
      </c>
      <c r="C24" s="15">
        <v>1</v>
      </c>
      <c r="D24" s="29"/>
      <c r="E24" s="29"/>
      <c r="F24" s="29"/>
      <c r="G24" s="29"/>
      <c r="H24" s="29"/>
      <c r="I24" s="141"/>
      <c r="J24" s="37">
        <f t="shared" si="0"/>
        <v>0</v>
      </c>
    </row>
    <row r="25" spans="1:10" s="3" customFormat="1" x14ac:dyDescent="0.25">
      <c r="A25" s="32" t="s">
        <v>434</v>
      </c>
      <c r="B25" s="15" t="s">
        <v>3</v>
      </c>
      <c r="C25" s="15">
        <v>1</v>
      </c>
      <c r="D25" s="29"/>
      <c r="E25" s="29"/>
      <c r="F25" s="29"/>
      <c r="G25" s="29"/>
      <c r="H25" s="29"/>
      <c r="I25" s="141"/>
      <c r="J25" s="37">
        <f t="shared" si="0"/>
        <v>0</v>
      </c>
    </row>
    <row r="26" spans="1:10" s="3" customFormat="1" x14ac:dyDescent="0.25">
      <c r="A26" s="32" t="s">
        <v>858</v>
      </c>
      <c r="B26" s="15" t="s">
        <v>3</v>
      </c>
      <c r="C26" s="15">
        <v>12</v>
      </c>
      <c r="D26" s="29"/>
      <c r="E26" s="29"/>
      <c r="F26" s="141"/>
      <c r="G26" s="29"/>
      <c r="H26" s="29"/>
      <c r="I26" s="29"/>
      <c r="J26" s="37">
        <f t="shared" si="0"/>
        <v>0</v>
      </c>
    </row>
    <row r="27" spans="1:10" s="3" customFormat="1" x14ac:dyDescent="0.25">
      <c r="A27" s="32" t="s">
        <v>436</v>
      </c>
      <c r="B27" s="15" t="s">
        <v>3</v>
      </c>
      <c r="C27" s="15">
        <v>12</v>
      </c>
      <c r="D27" s="29"/>
      <c r="E27" s="29"/>
      <c r="F27" s="29"/>
      <c r="G27" s="29"/>
      <c r="H27" s="29"/>
      <c r="I27" s="141"/>
      <c r="J27" s="37">
        <f t="shared" si="0"/>
        <v>0</v>
      </c>
    </row>
    <row r="28" spans="1:10" s="3" customFormat="1" x14ac:dyDescent="0.25">
      <c r="A28" s="120" t="s">
        <v>437</v>
      </c>
      <c r="B28" s="15"/>
      <c r="C28" s="15"/>
      <c r="D28" s="29"/>
      <c r="E28" s="29"/>
      <c r="F28" s="30"/>
      <c r="G28" s="30"/>
      <c r="H28" s="30"/>
      <c r="I28" s="30"/>
      <c r="J28" s="37"/>
    </row>
    <row r="29" spans="1:10" s="3" customFormat="1" x14ac:dyDescent="0.25">
      <c r="A29" s="32" t="s">
        <v>438</v>
      </c>
      <c r="B29" s="15" t="s">
        <v>4</v>
      </c>
      <c r="C29" s="15">
        <v>228</v>
      </c>
      <c r="D29" s="29"/>
      <c r="E29" s="29"/>
      <c r="F29" s="29"/>
      <c r="G29" s="29"/>
      <c r="H29" s="29"/>
      <c r="I29" s="141"/>
      <c r="J29" s="37">
        <f t="shared" si="0"/>
        <v>0</v>
      </c>
    </row>
    <row r="30" spans="1:10" s="3" customFormat="1" x14ac:dyDescent="0.25">
      <c r="A30" s="32" t="s">
        <v>439</v>
      </c>
      <c r="B30" s="15" t="s">
        <v>4</v>
      </c>
      <c r="C30" s="15">
        <v>228</v>
      </c>
      <c r="D30" s="29"/>
      <c r="E30" s="29"/>
      <c r="F30" s="29"/>
      <c r="G30" s="29"/>
      <c r="H30" s="141"/>
      <c r="I30" s="29"/>
      <c r="J30" s="37">
        <f t="shared" si="0"/>
        <v>0</v>
      </c>
    </row>
    <row r="31" spans="1:10" s="3" customFormat="1" x14ac:dyDescent="0.25">
      <c r="A31" s="32" t="s">
        <v>440</v>
      </c>
      <c r="B31" s="15" t="s">
        <v>4</v>
      </c>
      <c r="C31" s="15">
        <v>228</v>
      </c>
      <c r="D31" s="29"/>
      <c r="E31" s="29"/>
      <c r="F31" s="29"/>
      <c r="G31" s="29"/>
      <c r="H31" s="141"/>
      <c r="I31" s="29"/>
      <c r="J31" s="37">
        <f t="shared" si="0"/>
        <v>0</v>
      </c>
    </row>
    <row r="32" spans="1:10" s="3" customFormat="1" x14ac:dyDescent="0.25">
      <c r="A32" s="120" t="s">
        <v>441</v>
      </c>
      <c r="B32" s="15"/>
      <c r="C32" s="15"/>
      <c r="D32" s="29"/>
      <c r="E32" s="29"/>
      <c r="F32" s="30"/>
      <c r="G32" s="30"/>
      <c r="H32" s="30"/>
      <c r="I32" s="30"/>
      <c r="J32" s="37"/>
    </row>
    <row r="33" spans="1:10" s="3" customFormat="1" x14ac:dyDescent="0.25">
      <c r="A33" s="32" t="s">
        <v>442</v>
      </c>
      <c r="B33" s="15" t="s">
        <v>3</v>
      </c>
      <c r="C33" s="15">
        <v>136</v>
      </c>
      <c r="D33" s="29"/>
      <c r="E33" s="29"/>
      <c r="F33" s="29"/>
      <c r="G33" s="29"/>
      <c r="H33" s="141"/>
      <c r="I33" s="29"/>
      <c r="J33" s="37">
        <f t="shared" si="0"/>
        <v>0</v>
      </c>
    </row>
    <row r="34" spans="1:10" s="3" customFormat="1" x14ac:dyDescent="0.25">
      <c r="A34" s="32" t="s">
        <v>872</v>
      </c>
      <c r="B34" s="15" t="s">
        <v>3</v>
      </c>
      <c r="C34" s="15">
        <v>48</v>
      </c>
      <c r="D34" s="29"/>
      <c r="E34" s="29"/>
      <c r="F34" s="29"/>
      <c r="G34" s="29"/>
      <c r="H34" s="29"/>
      <c r="I34" s="141"/>
      <c r="J34" s="37">
        <f t="shared" si="0"/>
        <v>0</v>
      </c>
    </row>
    <row r="35" spans="1:10" s="3" customFormat="1" x14ac:dyDescent="0.25">
      <c r="A35" s="32" t="s">
        <v>444</v>
      </c>
      <c r="B35" s="15" t="s">
        <v>3</v>
      </c>
      <c r="C35" s="15">
        <v>96</v>
      </c>
      <c r="D35" s="29"/>
      <c r="E35" s="29"/>
      <c r="F35" s="29"/>
      <c r="G35" s="29"/>
      <c r="H35" s="141"/>
      <c r="I35" s="29"/>
      <c r="J35" s="37">
        <f t="shared" si="0"/>
        <v>0</v>
      </c>
    </row>
    <row r="36" spans="1:10" s="3" customFormat="1" x14ac:dyDescent="0.25">
      <c r="A36" s="32" t="s">
        <v>445</v>
      </c>
      <c r="B36" s="15" t="s">
        <v>3</v>
      </c>
      <c r="C36" s="15">
        <v>104</v>
      </c>
      <c r="D36" s="29"/>
      <c r="E36" s="29"/>
      <c r="F36" s="29"/>
      <c r="G36" s="29"/>
      <c r="H36" s="141"/>
      <c r="I36" s="29"/>
      <c r="J36" s="37">
        <f t="shared" si="0"/>
        <v>0</v>
      </c>
    </row>
    <row r="37" spans="1:10" s="3" customFormat="1" x14ac:dyDescent="0.25">
      <c r="A37" s="32" t="s">
        <v>446</v>
      </c>
      <c r="B37" s="15" t="s">
        <v>3</v>
      </c>
      <c r="C37" s="15">
        <v>41</v>
      </c>
      <c r="D37" s="33"/>
      <c r="E37" s="33"/>
      <c r="F37" s="33"/>
      <c r="G37" s="33"/>
      <c r="H37" s="33"/>
      <c r="I37" s="141"/>
      <c r="J37" s="37">
        <f t="shared" si="0"/>
        <v>0</v>
      </c>
    </row>
    <row r="38" spans="1:10" s="3" customFormat="1" x14ac:dyDescent="0.25">
      <c r="A38" s="32" t="s">
        <v>447</v>
      </c>
      <c r="B38" s="15" t="s">
        <v>3</v>
      </c>
      <c r="C38" s="15">
        <v>38</v>
      </c>
      <c r="D38" s="29"/>
      <c r="E38" s="29"/>
      <c r="F38" s="29"/>
      <c r="G38" s="29"/>
      <c r="H38" s="29"/>
      <c r="I38" s="141"/>
      <c r="J38" s="37">
        <f t="shared" si="0"/>
        <v>0</v>
      </c>
    </row>
    <row r="39" spans="1:10" s="3" customFormat="1" x14ac:dyDescent="0.25">
      <c r="A39" s="32" t="s">
        <v>448</v>
      </c>
      <c r="B39" s="15" t="s">
        <v>3</v>
      </c>
      <c r="C39" s="15">
        <v>136</v>
      </c>
      <c r="D39" s="29"/>
      <c r="E39" s="29"/>
      <c r="F39" s="29"/>
      <c r="G39" s="29"/>
      <c r="H39" s="29"/>
      <c r="I39" s="141"/>
      <c r="J39" s="37">
        <f t="shared" si="0"/>
        <v>0</v>
      </c>
    </row>
    <row r="40" spans="1:10" s="3" customFormat="1" x14ac:dyDescent="0.25">
      <c r="A40" s="32" t="s">
        <v>449</v>
      </c>
      <c r="B40" s="15" t="s">
        <v>3</v>
      </c>
      <c r="C40" s="15">
        <v>61</v>
      </c>
      <c r="D40" s="29"/>
      <c r="E40" s="29"/>
      <c r="F40" s="29"/>
      <c r="G40" s="29"/>
      <c r="H40" s="29"/>
      <c r="I40" s="141"/>
      <c r="J40" s="37">
        <f t="shared" si="0"/>
        <v>0</v>
      </c>
    </row>
    <row r="41" spans="1:10" s="3" customFormat="1" x14ac:dyDescent="0.25">
      <c r="A41" s="120" t="s">
        <v>450</v>
      </c>
      <c r="B41" s="15"/>
      <c r="C41" s="15"/>
      <c r="D41" s="29"/>
      <c r="E41" s="29"/>
      <c r="F41" s="30"/>
      <c r="G41" s="30"/>
      <c r="H41" s="30"/>
      <c r="I41" s="30"/>
      <c r="J41" s="37"/>
    </row>
    <row r="42" spans="1:10" s="3" customFormat="1" x14ac:dyDescent="0.25">
      <c r="A42" s="120" t="s">
        <v>451</v>
      </c>
      <c r="B42" s="15"/>
      <c r="C42" s="15"/>
      <c r="D42" s="29"/>
      <c r="E42" s="29"/>
      <c r="F42" s="30"/>
      <c r="G42" s="30"/>
      <c r="H42" s="30"/>
      <c r="I42" s="30"/>
      <c r="J42" s="37"/>
    </row>
    <row r="43" spans="1:10" s="3" customFormat="1" x14ac:dyDescent="0.25">
      <c r="A43" s="32" t="s">
        <v>452</v>
      </c>
      <c r="B43" s="15" t="s">
        <v>3</v>
      </c>
      <c r="C43" s="15">
        <v>141</v>
      </c>
      <c r="D43" s="29"/>
      <c r="E43" s="29"/>
      <c r="F43" s="29"/>
      <c r="G43" s="141"/>
      <c r="H43" s="29"/>
      <c r="I43" s="29"/>
      <c r="J43" s="37">
        <f t="shared" si="0"/>
        <v>0</v>
      </c>
    </row>
    <row r="44" spans="1:10" s="3" customFormat="1" x14ac:dyDescent="0.25">
      <c r="A44" s="32" t="s">
        <v>874</v>
      </c>
      <c r="B44" s="15" t="s">
        <v>3</v>
      </c>
      <c r="C44" s="15">
        <v>141</v>
      </c>
      <c r="D44" s="29"/>
      <c r="E44" s="29"/>
      <c r="F44" s="29"/>
      <c r="G44" s="29"/>
      <c r="H44" s="29"/>
      <c r="I44" s="141"/>
      <c r="J44" s="37">
        <f t="shared" si="0"/>
        <v>0</v>
      </c>
    </row>
    <row r="45" spans="1:10" s="3" customFormat="1" x14ac:dyDescent="0.25">
      <c r="A45" s="32" t="s">
        <v>875</v>
      </c>
      <c r="B45" s="15" t="s">
        <v>3</v>
      </c>
      <c r="C45" s="15">
        <v>141</v>
      </c>
      <c r="D45" s="29"/>
      <c r="E45" s="29"/>
      <c r="F45" s="29"/>
      <c r="G45" s="29"/>
      <c r="H45" s="29"/>
      <c r="I45" s="141"/>
      <c r="J45" s="37">
        <f t="shared" si="0"/>
        <v>0</v>
      </c>
    </row>
    <row r="46" spans="1:10" s="3" customFormat="1" x14ac:dyDescent="0.25">
      <c r="A46" s="32" t="s">
        <v>453</v>
      </c>
      <c r="B46" s="15" t="s">
        <v>3</v>
      </c>
      <c r="C46" s="15">
        <v>175</v>
      </c>
      <c r="D46" s="29"/>
      <c r="E46" s="29"/>
      <c r="F46" s="29"/>
      <c r="G46" s="29"/>
      <c r="H46" s="29"/>
      <c r="I46" s="141"/>
      <c r="J46" s="37">
        <f t="shared" si="0"/>
        <v>0</v>
      </c>
    </row>
    <row r="47" spans="1:10" s="3" customFormat="1" x14ac:dyDescent="0.25">
      <c r="A47" s="32" t="s">
        <v>454</v>
      </c>
      <c r="B47" s="15" t="s">
        <v>3</v>
      </c>
      <c r="C47" s="15">
        <v>172</v>
      </c>
      <c r="D47" s="29"/>
      <c r="E47" s="29"/>
      <c r="F47" s="29"/>
      <c r="G47" s="29"/>
      <c r="H47" s="29"/>
      <c r="I47" s="141"/>
      <c r="J47" s="37">
        <f t="shared" si="0"/>
        <v>0</v>
      </c>
    </row>
    <row r="48" spans="1:10" s="3" customFormat="1" x14ac:dyDescent="0.25">
      <c r="A48" s="32" t="s">
        <v>873</v>
      </c>
      <c r="B48" s="15" t="s">
        <v>3</v>
      </c>
      <c r="C48" s="15">
        <v>133</v>
      </c>
      <c r="D48" s="29"/>
      <c r="E48" s="29"/>
      <c r="F48" s="29"/>
      <c r="G48" s="29"/>
      <c r="H48" s="29"/>
      <c r="I48" s="141"/>
      <c r="J48" s="37">
        <f t="shared" si="0"/>
        <v>0</v>
      </c>
    </row>
    <row r="49" spans="1:10" s="3" customFormat="1" x14ac:dyDescent="0.25">
      <c r="A49" s="32" t="s">
        <v>455</v>
      </c>
      <c r="B49" s="15" t="s">
        <v>3</v>
      </c>
      <c r="C49" s="15">
        <v>2</v>
      </c>
      <c r="D49" s="29"/>
      <c r="E49" s="29"/>
      <c r="F49" s="141"/>
      <c r="G49" s="29"/>
      <c r="H49" s="29"/>
      <c r="I49" s="29"/>
      <c r="J49" s="37">
        <f t="shared" si="0"/>
        <v>0</v>
      </c>
    </row>
    <row r="50" spans="1:10" s="3" customFormat="1" x14ac:dyDescent="0.25">
      <c r="A50" s="120" t="s">
        <v>456</v>
      </c>
      <c r="B50" s="15"/>
      <c r="C50" s="15"/>
      <c r="D50" s="29"/>
      <c r="E50" s="29"/>
      <c r="F50" s="30"/>
      <c r="G50" s="30"/>
      <c r="H50" s="30"/>
      <c r="I50" s="30"/>
      <c r="J50" s="37"/>
    </row>
    <row r="51" spans="1:10" s="3" customFormat="1" x14ac:dyDescent="0.25">
      <c r="A51" s="120" t="s">
        <v>457</v>
      </c>
      <c r="B51" s="15"/>
      <c r="C51" s="15"/>
      <c r="D51" s="29"/>
      <c r="E51" s="29"/>
      <c r="F51" s="30"/>
      <c r="G51" s="30"/>
      <c r="H51" s="30"/>
      <c r="I51" s="30"/>
      <c r="J51" s="37"/>
    </row>
    <row r="52" spans="1:10" s="3" customFormat="1" x14ac:dyDescent="0.25">
      <c r="A52" s="32" t="s">
        <v>424</v>
      </c>
      <c r="B52" s="15" t="s">
        <v>3</v>
      </c>
      <c r="C52" s="15">
        <v>2</v>
      </c>
      <c r="D52" s="29"/>
      <c r="E52" s="29"/>
      <c r="F52" s="29"/>
      <c r="G52" s="29"/>
      <c r="H52" s="141"/>
      <c r="I52" s="29"/>
      <c r="J52" s="37">
        <f t="shared" si="0"/>
        <v>0</v>
      </c>
    </row>
    <row r="53" spans="1:10" s="3" customFormat="1" x14ac:dyDescent="0.25">
      <c r="A53" s="32" t="s">
        <v>425</v>
      </c>
      <c r="B53" s="15" t="s">
        <v>3</v>
      </c>
      <c r="C53" s="15">
        <v>2</v>
      </c>
      <c r="D53" s="29"/>
      <c r="E53" s="29"/>
      <c r="F53" s="29"/>
      <c r="G53" s="29"/>
      <c r="H53" s="141"/>
      <c r="I53" s="29"/>
      <c r="J53" s="37">
        <f t="shared" si="0"/>
        <v>0</v>
      </c>
    </row>
    <row r="54" spans="1:10" s="3" customFormat="1" x14ac:dyDescent="0.25">
      <c r="A54" s="32" t="s">
        <v>426</v>
      </c>
      <c r="B54" s="15" t="s">
        <v>3</v>
      </c>
      <c r="C54" s="15">
        <v>2</v>
      </c>
      <c r="D54" s="29"/>
      <c r="E54" s="29"/>
      <c r="F54" s="29"/>
      <c r="G54" s="141"/>
      <c r="H54" s="29"/>
      <c r="I54" s="29"/>
      <c r="J54" s="37">
        <f t="shared" si="0"/>
        <v>0</v>
      </c>
    </row>
    <row r="55" spans="1:10" s="3" customFormat="1" x14ac:dyDescent="0.25">
      <c r="A55" s="32" t="s">
        <v>427</v>
      </c>
      <c r="B55" s="15" t="s">
        <v>3</v>
      </c>
      <c r="C55" s="15">
        <v>2</v>
      </c>
      <c r="D55" s="29"/>
      <c r="E55" s="29"/>
      <c r="F55" s="29"/>
      <c r="G55" s="141"/>
      <c r="H55" s="29"/>
      <c r="I55" s="29"/>
      <c r="J55" s="37">
        <f t="shared" si="0"/>
        <v>0</v>
      </c>
    </row>
    <row r="56" spans="1:10" s="3" customFormat="1" x14ac:dyDescent="0.25">
      <c r="A56" s="32" t="s">
        <v>428</v>
      </c>
      <c r="B56" s="15" t="s">
        <v>3</v>
      </c>
      <c r="C56" s="15">
        <v>2</v>
      </c>
      <c r="D56" s="29"/>
      <c r="E56" s="29"/>
      <c r="F56" s="29"/>
      <c r="G56" s="141"/>
      <c r="H56" s="29"/>
      <c r="I56" s="29"/>
      <c r="J56" s="37">
        <f t="shared" si="0"/>
        <v>0</v>
      </c>
    </row>
    <row r="57" spans="1:10" s="3" customFormat="1" x14ac:dyDescent="0.25">
      <c r="A57" s="32" t="s">
        <v>429</v>
      </c>
      <c r="B57" s="15" t="s">
        <v>3</v>
      </c>
      <c r="C57" s="15">
        <v>2</v>
      </c>
      <c r="D57" s="29"/>
      <c r="E57" s="29"/>
      <c r="F57" s="29"/>
      <c r="G57" s="29"/>
      <c r="H57" s="141"/>
      <c r="I57" s="29"/>
      <c r="J57" s="37">
        <f t="shared" si="0"/>
        <v>0</v>
      </c>
    </row>
    <row r="58" spans="1:10" s="3" customFormat="1" x14ac:dyDescent="0.25">
      <c r="A58" s="32" t="s">
        <v>430</v>
      </c>
      <c r="B58" s="15" t="s">
        <v>3</v>
      </c>
      <c r="C58" s="15">
        <v>2</v>
      </c>
      <c r="D58" s="29"/>
      <c r="E58" s="29"/>
      <c r="F58" s="29"/>
      <c r="G58" s="29"/>
      <c r="H58" s="141"/>
      <c r="I58" s="29"/>
      <c r="J58" s="37">
        <f t="shared" si="0"/>
        <v>0</v>
      </c>
    </row>
    <row r="59" spans="1:10" s="3" customFormat="1" x14ac:dyDescent="0.25">
      <c r="A59" s="32" t="s">
        <v>431</v>
      </c>
      <c r="B59" s="15" t="s">
        <v>3</v>
      </c>
      <c r="C59" s="15">
        <v>2</v>
      </c>
      <c r="D59" s="29"/>
      <c r="E59" s="29"/>
      <c r="F59" s="29"/>
      <c r="G59" s="29"/>
      <c r="H59" s="29"/>
      <c r="I59" s="141"/>
      <c r="J59" s="37">
        <f t="shared" si="0"/>
        <v>0</v>
      </c>
    </row>
    <row r="60" spans="1:10" s="3" customFormat="1" x14ac:dyDescent="0.25">
      <c r="A60" s="32" t="s">
        <v>432</v>
      </c>
      <c r="B60" s="15" t="s">
        <v>3</v>
      </c>
      <c r="C60" s="15">
        <v>2</v>
      </c>
      <c r="D60" s="29"/>
      <c r="E60" s="29"/>
      <c r="F60" s="29"/>
      <c r="G60" s="29"/>
      <c r="H60" s="29"/>
      <c r="I60" s="141"/>
      <c r="J60" s="37">
        <f t="shared" si="0"/>
        <v>0</v>
      </c>
    </row>
    <row r="61" spans="1:10" s="3" customFormat="1" x14ac:dyDescent="0.25">
      <c r="A61" s="32" t="s">
        <v>433</v>
      </c>
      <c r="B61" s="15" t="s">
        <v>3</v>
      </c>
      <c r="C61" s="15">
        <v>2</v>
      </c>
      <c r="D61" s="29"/>
      <c r="E61" s="29"/>
      <c r="F61" s="29"/>
      <c r="G61" s="29"/>
      <c r="H61" s="29"/>
      <c r="I61" s="141"/>
      <c r="J61" s="37">
        <f t="shared" si="0"/>
        <v>0</v>
      </c>
    </row>
    <row r="62" spans="1:10" s="3" customFormat="1" x14ac:dyDescent="0.25">
      <c r="A62" s="32" t="s">
        <v>858</v>
      </c>
      <c r="B62" s="15" t="s">
        <v>3</v>
      </c>
      <c r="C62" s="15">
        <v>2</v>
      </c>
      <c r="D62" s="29"/>
      <c r="E62" s="29"/>
      <c r="F62" s="141"/>
      <c r="G62" s="29"/>
      <c r="H62" s="29"/>
      <c r="I62" s="29"/>
      <c r="J62" s="37">
        <f t="shared" si="0"/>
        <v>0</v>
      </c>
    </row>
    <row r="63" spans="1:10" s="3" customFormat="1" x14ac:dyDescent="0.25">
      <c r="A63" s="32" t="s">
        <v>458</v>
      </c>
      <c r="B63" s="15" t="s">
        <v>3</v>
      </c>
      <c r="C63" s="15">
        <v>2</v>
      </c>
      <c r="D63" s="29"/>
      <c r="E63" s="29"/>
      <c r="F63" s="29"/>
      <c r="G63" s="29"/>
      <c r="H63" s="29"/>
      <c r="I63" s="141"/>
      <c r="J63" s="37">
        <f t="shared" si="0"/>
        <v>0</v>
      </c>
    </row>
    <row r="64" spans="1:10" s="3" customFormat="1" x14ac:dyDescent="0.25">
      <c r="A64" s="120" t="s">
        <v>437</v>
      </c>
      <c r="B64" s="15"/>
      <c r="C64" s="15"/>
      <c r="D64" s="29"/>
      <c r="E64" s="29"/>
      <c r="F64" s="30"/>
      <c r="G64" s="30"/>
      <c r="H64" s="30"/>
      <c r="I64" s="30"/>
      <c r="J64" s="37"/>
    </row>
    <row r="65" spans="1:10" s="3" customFormat="1" x14ac:dyDescent="0.25">
      <c r="A65" s="32" t="s">
        <v>438</v>
      </c>
      <c r="B65" s="15" t="s">
        <v>4</v>
      </c>
      <c r="C65" s="15">
        <v>61</v>
      </c>
      <c r="D65" s="29"/>
      <c r="E65" s="29"/>
      <c r="F65" s="29"/>
      <c r="G65" s="29"/>
      <c r="H65" s="29"/>
      <c r="I65" s="141"/>
      <c r="J65" s="37">
        <f t="shared" si="0"/>
        <v>0</v>
      </c>
    </row>
    <row r="66" spans="1:10" s="3" customFormat="1" x14ac:dyDescent="0.25">
      <c r="A66" s="32" t="s">
        <v>439</v>
      </c>
      <c r="B66" s="15" t="s">
        <v>4</v>
      </c>
      <c r="C66" s="15">
        <v>61</v>
      </c>
      <c r="D66" s="29"/>
      <c r="E66" s="29"/>
      <c r="F66" s="29"/>
      <c r="G66" s="29"/>
      <c r="H66" s="141"/>
      <c r="I66" s="29"/>
      <c r="J66" s="37">
        <f t="shared" si="0"/>
        <v>0</v>
      </c>
    </row>
    <row r="67" spans="1:10" s="3" customFormat="1" x14ac:dyDescent="0.25">
      <c r="A67" s="32" t="s">
        <v>440</v>
      </c>
      <c r="B67" s="15" t="s">
        <v>4</v>
      </c>
      <c r="C67" s="15">
        <v>61</v>
      </c>
      <c r="D67" s="29"/>
      <c r="E67" s="29"/>
      <c r="F67" s="29"/>
      <c r="G67" s="29"/>
      <c r="H67" s="141"/>
      <c r="I67" s="29"/>
      <c r="J67" s="37">
        <f t="shared" si="0"/>
        <v>0</v>
      </c>
    </row>
    <row r="68" spans="1:10" s="3" customFormat="1" x14ac:dyDescent="0.25">
      <c r="A68" s="120" t="s">
        <v>459</v>
      </c>
      <c r="B68" s="15"/>
      <c r="C68" s="15"/>
      <c r="D68" s="29"/>
      <c r="E68" s="29"/>
      <c r="F68" s="30"/>
      <c r="G68" s="30"/>
      <c r="H68" s="30"/>
      <c r="I68" s="30"/>
      <c r="J68" s="37">
        <f t="shared" si="0"/>
        <v>0</v>
      </c>
    </row>
    <row r="69" spans="1:10" s="3" customFormat="1" x14ac:dyDescent="0.25">
      <c r="A69" s="32" t="s">
        <v>460</v>
      </c>
      <c r="B69" s="15" t="s">
        <v>4</v>
      </c>
      <c r="C69" s="15">
        <v>66</v>
      </c>
      <c r="D69" s="29"/>
      <c r="E69" s="29"/>
      <c r="F69" s="29"/>
      <c r="G69" s="141"/>
      <c r="H69" s="29"/>
      <c r="I69" s="29"/>
      <c r="J69" s="37">
        <f t="shared" si="0"/>
        <v>0</v>
      </c>
    </row>
    <row r="70" spans="1:10" s="3" customFormat="1" x14ac:dyDescent="0.25">
      <c r="A70" s="32" t="s">
        <v>455</v>
      </c>
      <c r="B70" s="15" t="s">
        <v>3</v>
      </c>
      <c r="C70" s="15">
        <v>2</v>
      </c>
      <c r="D70" s="29"/>
      <c r="E70" s="29"/>
      <c r="F70" s="141"/>
      <c r="G70" s="29"/>
      <c r="H70" s="29"/>
      <c r="I70" s="29"/>
      <c r="J70" s="37">
        <f t="shared" si="0"/>
        <v>0</v>
      </c>
    </row>
    <row r="71" spans="1:10" s="3" customFormat="1" x14ac:dyDescent="0.25">
      <c r="A71" s="120" t="s">
        <v>461</v>
      </c>
      <c r="B71" s="15"/>
      <c r="C71" s="15"/>
      <c r="D71" s="29"/>
      <c r="E71" s="29"/>
      <c r="F71" s="30"/>
      <c r="G71" s="30"/>
      <c r="H71" s="30"/>
      <c r="I71" s="30"/>
      <c r="J71" s="37"/>
    </row>
    <row r="72" spans="1:10" s="3" customFormat="1" x14ac:dyDescent="0.25">
      <c r="A72" s="120" t="s">
        <v>457</v>
      </c>
      <c r="B72" s="15"/>
      <c r="C72" s="15"/>
      <c r="D72" s="29"/>
      <c r="E72" s="29"/>
      <c r="F72" s="30"/>
      <c r="G72" s="30"/>
      <c r="H72" s="30"/>
      <c r="I72" s="30"/>
      <c r="J72" s="37"/>
    </row>
    <row r="73" spans="1:10" s="3" customFormat="1" x14ac:dyDescent="0.25">
      <c r="A73" s="32" t="s">
        <v>424</v>
      </c>
      <c r="B73" s="16" t="s">
        <v>3</v>
      </c>
      <c r="C73" s="15">
        <v>1</v>
      </c>
      <c r="D73" s="29"/>
      <c r="E73" s="29"/>
      <c r="F73" s="29"/>
      <c r="G73" s="29"/>
      <c r="H73" s="141"/>
      <c r="I73" s="29"/>
      <c r="J73" s="37">
        <f t="shared" ref="J73:J96" si="1">(D73*365+E73*52+F73*12+G73*4+H73*2+I73)*C73</f>
        <v>0</v>
      </c>
    </row>
    <row r="74" spans="1:10" s="3" customFormat="1" x14ac:dyDescent="0.25">
      <c r="A74" s="32" t="s">
        <v>425</v>
      </c>
      <c r="B74" s="16" t="s">
        <v>3</v>
      </c>
      <c r="C74" s="15">
        <v>1</v>
      </c>
      <c r="D74" s="29"/>
      <c r="E74" s="29"/>
      <c r="F74" s="29"/>
      <c r="G74" s="29"/>
      <c r="H74" s="141"/>
      <c r="I74" s="29"/>
      <c r="J74" s="37">
        <f t="shared" si="1"/>
        <v>0</v>
      </c>
    </row>
    <row r="75" spans="1:10" s="3" customFormat="1" x14ac:dyDescent="0.25">
      <c r="A75" s="32" t="s">
        <v>426</v>
      </c>
      <c r="B75" s="16" t="s">
        <v>3</v>
      </c>
      <c r="C75" s="15">
        <v>1</v>
      </c>
      <c r="D75" s="29"/>
      <c r="E75" s="29"/>
      <c r="F75" s="29"/>
      <c r="G75" s="141"/>
      <c r="H75" s="29"/>
      <c r="I75" s="29"/>
      <c r="J75" s="37">
        <f t="shared" si="1"/>
        <v>0</v>
      </c>
    </row>
    <row r="76" spans="1:10" s="3" customFormat="1" x14ac:dyDescent="0.25">
      <c r="A76" s="32" t="s">
        <v>427</v>
      </c>
      <c r="B76" s="16" t="s">
        <v>3</v>
      </c>
      <c r="C76" s="15">
        <v>1</v>
      </c>
      <c r="D76" s="29"/>
      <c r="E76" s="29"/>
      <c r="F76" s="29"/>
      <c r="G76" s="141"/>
      <c r="H76" s="29"/>
      <c r="I76" s="29"/>
      <c r="J76" s="37">
        <f t="shared" si="1"/>
        <v>0</v>
      </c>
    </row>
    <row r="77" spans="1:10" s="3" customFormat="1" x14ac:dyDescent="0.25">
      <c r="A77" s="32" t="s">
        <v>428</v>
      </c>
      <c r="B77" s="16" t="s">
        <v>3</v>
      </c>
      <c r="C77" s="15">
        <v>1</v>
      </c>
      <c r="D77" s="29"/>
      <c r="E77" s="29"/>
      <c r="F77" s="29"/>
      <c r="G77" s="141"/>
      <c r="H77" s="29"/>
      <c r="I77" s="29"/>
      <c r="J77" s="37">
        <f t="shared" si="1"/>
        <v>0</v>
      </c>
    </row>
    <row r="78" spans="1:10" s="3" customFormat="1" x14ac:dyDescent="0.25">
      <c r="A78" s="32" t="s">
        <v>429</v>
      </c>
      <c r="B78" s="16" t="s">
        <v>3</v>
      </c>
      <c r="C78" s="15">
        <v>1</v>
      </c>
      <c r="D78" s="29"/>
      <c r="E78" s="29"/>
      <c r="F78" s="29"/>
      <c r="G78" s="29"/>
      <c r="H78" s="141"/>
      <c r="I78" s="29"/>
      <c r="J78" s="37">
        <f t="shared" si="1"/>
        <v>0</v>
      </c>
    </row>
    <row r="79" spans="1:10" s="3" customFormat="1" x14ac:dyDescent="0.25">
      <c r="A79" s="32" t="s">
        <v>430</v>
      </c>
      <c r="B79" s="16" t="s">
        <v>3</v>
      </c>
      <c r="C79" s="15">
        <v>1</v>
      </c>
      <c r="D79" s="29"/>
      <c r="E79" s="29"/>
      <c r="F79" s="29"/>
      <c r="G79" s="29"/>
      <c r="H79" s="141"/>
      <c r="I79" s="29"/>
      <c r="J79" s="37">
        <f t="shared" si="1"/>
        <v>0</v>
      </c>
    </row>
    <row r="80" spans="1:10" s="3" customFormat="1" x14ac:dyDescent="0.25">
      <c r="A80" s="32" t="s">
        <v>431</v>
      </c>
      <c r="B80" s="16" t="s">
        <v>3</v>
      </c>
      <c r="C80" s="15">
        <v>1</v>
      </c>
      <c r="D80" s="29"/>
      <c r="E80" s="29"/>
      <c r="F80" s="29"/>
      <c r="G80" s="29"/>
      <c r="H80" s="29"/>
      <c r="I80" s="141"/>
      <c r="J80" s="37">
        <f t="shared" si="1"/>
        <v>0</v>
      </c>
    </row>
    <row r="81" spans="1:10" s="3" customFormat="1" x14ac:dyDescent="0.25">
      <c r="A81" s="32" t="s">
        <v>432</v>
      </c>
      <c r="B81" s="16" t="s">
        <v>3</v>
      </c>
      <c r="C81" s="15">
        <v>1</v>
      </c>
      <c r="D81" s="29"/>
      <c r="E81" s="29"/>
      <c r="F81" s="29"/>
      <c r="G81" s="29"/>
      <c r="H81" s="29"/>
      <c r="I81" s="141"/>
      <c r="J81" s="37">
        <f t="shared" si="1"/>
        <v>0</v>
      </c>
    </row>
    <row r="82" spans="1:10" s="3" customFormat="1" x14ac:dyDescent="0.25">
      <c r="A82" s="32" t="s">
        <v>433</v>
      </c>
      <c r="B82" s="16" t="s">
        <v>3</v>
      </c>
      <c r="C82" s="15">
        <v>1</v>
      </c>
      <c r="D82" s="29"/>
      <c r="E82" s="29"/>
      <c r="F82" s="29"/>
      <c r="G82" s="29"/>
      <c r="H82" s="29"/>
      <c r="I82" s="141"/>
      <c r="J82" s="37">
        <f t="shared" si="1"/>
        <v>0</v>
      </c>
    </row>
    <row r="83" spans="1:10" s="3" customFormat="1" x14ac:dyDescent="0.25">
      <c r="A83" s="32" t="s">
        <v>858</v>
      </c>
      <c r="B83" s="16" t="s">
        <v>3</v>
      </c>
      <c r="C83" s="15">
        <v>1</v>
      </c>
      <c r="D83" s="29"/>
      <c r="E83" s="29"/>
      <c r="F83" s="141"/>
      <c r="G83" s="29"/>
      <c r="H83" s="29"/>
      <c r="I83" s="29"/>
      <c r="J83" s="37">
        <f t="shared" si="1"/>
        <v>0</v>
      </c>
    </row>
    <row r="84" spans="1:10" s="3" customFormat="1" x14ac:dyDescent="0.25">
      <c r="A84" s="32" t="s">
        <v>458</v>
      </c>
      <c r="B84" s="16" t="s">
        <v>3</v>
      </c>
      <c r="C84" s="15">
        <v>1</v>
      </c>
      <c r="D84" s="29"/>
      <c r="E84" s="29"/>
      <c r="F84" s="29"/>
      <c r="G84" s="29"/>
      <c r="H84" s="29"/>
      <c r="I84" s="141"/>
      <c r="J84" s="37">
        <f t="shared" si="1"/>
        <v>0</v>
      </c>
    </row>
    <row r="85" spans="1:10" s="3" customFormat="1" x14ac:dyDescent="0.25">
      <c r="A85" s="120" t="s">
        <v>437</v>
      </c>
      <c r="B85" s="15"/>
      <c r="C85" s="15"/>
      <c r="D85" s="29"/>
      <c r="E85" s="29"/>
      <c r="F85" s="30"/>
      <c r="G85" s="30"/>
      <c r="H85" s="30"/>
      <c r="I85" s="30"/>
      <c r="J85" s="37">
        <f t="shared" si="1"/>
        <v>0</v>
      </c>
    </row>
    <row r="86" spans="1:10" s="3" customFormat="1" x14ac:dyDescent="0.25">
      <c r="A86" s="32" t="s">
        <v>438</v>
      </c>
      <c r="B86" s="16" t="s">
        <v>4</v>
      </c>
      <c r="C86" s="15">
        <v>6</v>
      </c>
      <c r="D86" s="29"/>
      <c r="E86" s="29"/>
      <c r="F86" s="29"/>
      <c r="G86" s="29"/>
      <c r="H86" s="29"/>
      <c r="I86" s="141"/>
      <c r="J86" s="37">
        <f t="shared" si="1"/>
        <v>0</v>
      </c>
    </row>
    <row r="87" spans="1:10" s="3" customFormat="1" x14ac:dyDescent="0.25">
      <c r="A87" s="32" t="s">
        <v>439</v>
      </c>
      <c r="B87" s="16" t="s">
        <v>4</v>
      </c>
      <c r="C87" s="15">
        <v>6</v>
      </c>
      <c r="D87" s="29"/>
      <c r="E87" s="29"/>
      <c r="F87" s="29"/>
      <c r="G87" s="29"/>
      <c r="H87" s="141"/>
      <c r="I87" s="29"/>
      <c r="J87" s="37">
        <f t="shared" si="1"/>
        <v>0</v>
      </c>
    </row>
    <row r="88" spans="1:10" s="3" customFormat="1" x14ac:dyDescent="0.25">
      <c r="A88" s="32" t="s">
        <v>440</v>
      </c>
      <c r="B88" s="16" t="s">
        <v>4</v>
      </c>
      <c r="C88" s="15">
        <v>6</v>
      </c>
      <c r="D88" s="29"/>
      <c r="E88" s="29"/>
      <c r="F88" s="29"/>
      <c r="G88" s="29"/>
      <c r="H88" s="141"/>
      <c r="I88" s="29"/>
      <c r="J88" s="37">
        <f t="shared" si="1"/>
        <v>0</v>
      </c>
    </row>
    <row r="89" spans="1:10" s="3" customFormat="1" x14ac:dyDescent="0.25">
      <c r="A89" s="120" t="s">
        <v>462</v>
      </c>
      <c r="B89" s="15"/>
      <c r="C89" s="15"/>
      <c r="D89" s="29"/>
      <c r="E89" s="29"/>
      <c r="F89" s="30"/>
      <c r="G89" s="30"/>
      <c r="H89" s="30"/>
      <c r="I89" s="30"/>
      <c r="J89" s="37"/>
    </row>
    <row r="90" spans="1:10" s="3" customFormat="1" x14ac:dyDescent="0.25">
      <c r="A90" s="120" t="s">
        <v>463</v>
      </c>
      <c r="B90" s="15"/>
      <c r="C90" s="15"/>
      <c r="D90" s="29"/>
      <c r="E90" s="29"/>
      <c r="F90" s="30"/>
      <c r="G90" s="30"/>
      <c r="H90" s="30"/>
      <c r="I90" s="30"/>
      <c r="J90" s="37"/>
    </row>
    <row r="91" spans="1:10" s="3" customFormat="1" x14ac:dyDescent="0.25">
      <c r="A91" s="32" t="s">
        <v>464</v>
      </c>
      <c r="B91" s="16" t="s">
        <v>3</v>
      </c>
      <c r="C91" s="15">
        <v>1</v>
      </c>
      <c r="D91" s="29"/>
      <c r="E91" s="141"/>
      <c r="F91" s="29"/>
      <c r="G91" s="29"/>
      <c r="H91" s="29"/>
      <c r="I91" s="29"/>
      <c r="J91" s="37">
        <f t="shared" si="1"/>
        <v>0</v>
      </c>
    </row>
    <row r="92" spans="1:10" s="3" customFormat="1" x14ac:dyDescent="0.25">
      <c r="A92" s="32" t="s">
        <v>465</v>
      </c>
      <c r="B92" s="16" t="s">
        <v>3</v>
      </c>
      <c r="C92" s="15">
        <v>1</v>
      </c>
      <c r="D92" s="29"/>
      <c r="E92" s="29"/>
      <c r="F92" s="141"/>
      <c r="G92" s="29"/>
      <c r="H92" s="29"/>
      <c r="I92" s="29"/>
      <c r="J92" s="37">
        <f t="shared" si="1"/>
        <v>0</v>
      </c>
    </row>
    <row r="93" spans="1:10" s="3" customFormat="1" x14ac:dyDescent="0.25">
      <c r="A93" s="32" t="s">
        <v>466</v>
      </c>
      <c r="B93" s="16" t="s">
        <v>3</v>
      </c>
      <c r="C93" s="15">
        <v>1</v>
      </c>
      <c r="D93" s="29"/>
      <c r="E93" s="29"/>
      <c r="F93" s="141"/>
      <c r="G93" s="29"/>
      <c r="H93" s="29"/>
      <c r="I93" s="29"/>
      <c r="J93" s="37">
        <f t="shared" si="1"/>
        <v>0</v>
      </c>
    </row>
    <row r="94" spans="1:10" s="3" customFormat="1" x14ac:dyDescent="0.25">
      <c r="A94" s="32" t="s">
        <v>467</v>
      </c>
      <c r="B94" s="16" t="s">
        <v>3</v>
      </c>
      <c r="C94" s="15">
        <v>1</v>
      </c>
      <c r="D94" s="29"/>
      <c r="E94" s="29"/>
      <c r="F94" s="29"/>
      <c r="G94" s="141"/>
      <c r="H94" s="29"/>
      <c r="I94" s="29"/>
      <c r="J94" s="37">
        <f t="shared" si="1"/>
        <v>0</v>
      </c>
    </row>
    <row r="95" spans="1:10" s="3" customFormat="1" x14ac:dyDescent="0.25">
      <c r="A95" s="32" t="s">
        <v>871</v>
      </c>
      <c r="B95" s="16" t="s">
        <v>3</v>
      </c>
      <c r="C95" s="15">
        <v>1</v>
      </c>
      <c r="D95" s="29"/>
      <c r="E95" s="29"/>
      <c r="F95" s="29"/>
      <c r="G95" s="141"/>
      <c r="H95" s="29"/>
      <c r="I95" s="29"/>
      <c r="J95" s="37">
        <f t="shared" si="1"/>
        <v>0</v>
      </c>
    </row>
    <row r="96" spans="1:10" s="3" customFormat="1" x14ac:dyDescent="0.25">
      <c r="A96" s="32" t="s">
        <v>468</v>
      </c>
      <c r="B96" s="16" t="s">
        <v>3</v>
      </c>
      <c r="C96" s="15">
        <v>1</v>
      </c>
      <c r="D96" s="29"/>
      <c r="E96" s="29"/>
      <c r="F96" s="141"/>
      <c r="G96" s="29"/>
      <c r="H96" s="29"/>
      <c r="I96" s="29"/>
      <c r="J96" s="37">
        <f t="shared" si="1"/>
        <v>0</v>
      </c>
    </row>
    <row r="97" spans="1:10" s="3" customFormat="1" ht="15.75" thickBot="1" x14ac:dyDescent="0.3">
      <c r="A97" s="6"/>
      <c r="B97" s="16"/>
      <c r="C97" s="15"/>
      <c r="D97" s="30"/>
      <c r="E97" s="30"/>
      <c r="F97" s="30"/>
      <c r="G97" s="30"/>
      <c r="H97" s="39"/>
      <c r="I97" s="39"/>
      <c r="J97" s="37"/>
    </row>
    <row r="98" spans="1:10" s="3" customFormat="1" ht="19.5" thickBot="1" x14ac:dyDescent="0.3">
      <c r="A98" s="4"/>
      <c r="B98" s="14"/>
      <c r="C98" s="14"/>
      <c r="D98" s="4"/>
      <c r="E98" s="4"/>
      <c r="F98" s="4"/>
      <c r="G98" s="5"/>
      <c r="H98" s="5"/>
      <c r="I98" s="27" t="s">
        <v>5</v>
      </c>
      <c r="J98" s="36">
        <f>SUM(J4:J97)</f>
        <v>0</v>
      </c>
    </row>
  </sheetData>
  <mergeCells count="1">
    <mergeCell ref="D2:I2"/>
  </mergeCells>
  <conditionalFormatting sqref="D10:I10">
    <cfRule type="cellIs" dxfId="72" priority="30" operator="greaterThan">
      <formula>0</formula>
    </cfRule>
  </conditionalFormatting>
  <conditionalFormatting sqref="D89:I89">
    <cfRule type="cellIs" dxfId="71" priority="16" operator="greaterThan">
      <formula>0</formula>
    </cfRule>
  </conditionalFormatting>
  <conditionalFormatting sqref="D28:I28">
    <cfRule type="cellIs" dxfId="70" priority="27" operator="greaterThan">
      <formula>0</formula>
    </cfRule>
  </conditionalFormatting>
  <conditionalFormatting sqref="D32:I32">
    <cfRule type="cellIs" dxfId="69" priority="26" operator="greaterThan">
      <formula>0</formula>
    </cfRule>
  </conditionalFormatting>
  <conditionalFormatting sqref="D41:I41">
    <cfRule type="cellIs" dxfId="68" priority="25" operator="greaterThan">
      <formula>0</formula>
    </cfRule>
  </conditionalFormatting>
  <conditionalFormatting sqref="D42:I42">
    <cfRule type="cellIs" dxfId="67" priority="24" operator="greaterThan">
      <formula>0</formula>
    </cfRule>
  </conditionalFormatting>
  <conditionalFormatting sqref="D50:I50">
    <cfRule type="cellIs" dxfId="66" priority="23" operator="greaterThan">
      <formula>0</formula>
    </cfRule>
  </conditionalFormatting>
  <conditionalFormatting sqref="D51:I51">
    <cfRule type="cellIs" dxfId="65" priority="22" operator="greaterThan">
      <formula>0</formula>
    </cfRule>
  </conditionalFormatting>
  <conditionalFormatting sqref="D64:I64">
    <cfRule type="cellIs" dxfId="64" priority="21" operator="greaterThan">
      <formula>0</formula>
    </cfRule>
  </conditionalFormatting>
  <conditionalFormatting sqref="D68:I68">
    <cfRule type="cellIs" dxfId="63" priority="20" operator="greaterThan">
      <formula>0</formula>
    </cfRule>
  </conditionalFormatting>
  <conditionalFormatting sqref="D71:I71">
    <cfRule type="cellIs" dxfId="62" priority="19" operator="greaterThan">
      <formula>0</formula>
    </cfRule>
  </conditionalFormatting>
  <conditionalFormatting sqref="D72:I72">
    <cfRule type="cellIs" dxfId="61" priority="18" operator="greaterThan">
      <formula>0</formula>
    </cfRule>
  </conditionalFormatting>
  <conditionalFormatting sqref="D85:I85">
    <cfRule type="cellIs" dxfId="60" priority="17" operator="greaterThan">
      <formula>0</formula>
    </cfRule>
  </conditionalFormatting>
  <conditionalFormatting sqref="D90:I90">
    <cfRule type="cellIs" dxfId="59" priority="15" operator="greaterThan">
      <formula>0</formula>
    </cfRule>
  </conditionalFormatting>
  <conditionalFormatting sqref="D10:I10">
    <cfRule type="cellIs" dxfId="58" priority="14" operator="greaterThan">
      <formula>0</formula>
    </cfRule>
  </conditionalFormatting>
  <conditionalFormatting sqref="D89:I89">
    <cfRule type="cellIs" dxfId="57" priority="13" operator="greaterThan">
      <formula>0</formula>
    </cfRule>
  </conditionalFormatting>
  <conditionalFormatting sqref="D28:I28">
    <cfRule type="cellIs" dxfId="56" priority="12" operator="greaterThan">
      <formula>0</formula>
    </cfRule>
  </conditionalFormatting>
  <conditionalFormatting sqref="D32:I32">
    <cfRule type="cellIs" dxfId="55" priority="11" operator="greaterThan">
      <formula>0</formula>
    </cfRule>
  </conditionalFormatting>
  <conditionalFormatting sqref="D41:I41">
    <cfRule type="cellIs" dxfId="54" priority="10" operator="greaterThan">
      <formula>0</formula>
    </cfRule>
  </conditionalFormatting>
  <conditionalFormatting sqref="D42:I42">
    <cfRule type="cellIs" dxfId="53" priority="9" operator="greaterThan">
      <formula>0</formula>
    </cfRule>
  </conditionalFormatting>
  <conditionalFormatting sqref="D50:I50">
    <cfRule type="cellIs" dxfId="52" priority="8" operator="greaterThan">
      <formula>0</formula>
    </cfRule>
  </conditionalFormatting>
  <conditionalFormatting sqref="D51:I51">
    <cfRule type="cellIs" dxfId="51" priority="7" operator="greaterThan">
      <formula>0</formula>
    </cfRule>
  </conditionalFormatting>
  <conditionalFormatting sqref="D64:I64">
    <cfRule type="cellIs" dxfId="50" priority="6" operator="greaterThan">
      <formula>0</formula>
    </cfRule>
  </conditionalFormatting>
  <conditionalFormatting sqref="D68:I68">
    <cfRule type="cellIs" dxfId="49" priority="5" operator="greaterThan">
      <formula>0</formula>
    </cfRule>
  </conditionalFormatting>
  <conditionalFormatting sqref="D71:I71">
    <cfRule type="cellIs" dxfId="48" priority="4" operator="greaterThan">
      <formula>0</formula>
    </cfRule>
  </conditionalFormatting>
  <conditionalFormatting sqref="D72:I72">
    <cfRule type="cellIs" dxfId="47" priority="3" operator="greaterThan">
      <formula>0</formula>
    </cfRule>
  </conditionalFormatting>
  <conditionalFormatting sqref="D85:I85">
    <cfRule type="cellIs" dxfId="46" priority="2" operator="greaterThan">
      <formula>0</formula>
    </cfRule>
  </conditionalFormatting>
  <conditionalFormatting sqref="D90:I90">
    <cfRule type="cellIs" dxfId="45" priority="1" operator="greaterThan">
      <formula>0</formula>
    </cfRule>
  </conditionalFormatting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  <headerFooter>
    <oddHeader>&amp;R&amp;8&amp;P/&amp;N</oddHeader>
    <oddFooter>&amp;R&amp;8&amp;P/&amp;N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90" zoomScaleNormal="90" workbookViewId="0">
      <pane ySplit="4" topLeftCell="A5" activePane="bottomLeft" state="frozen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480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119" t="s">
        <v>750</v>
      </c>
      <c r="B5" s="15"/>
      <c r="C5" s="15"/>
      <c r="D5" s="4"/>
      <c r="E5" s="4"/>
      <c r="F5" s="4"/>
      <c r="G5" s="4"/>
      <c r="H5" s="4"/>
      <c r="I5" s="4"/>
      <c r="J5" s="4"/>
    </row>
    <row r="6" spans="1:11" s="3" customFormat="1" x14ac:dyDescent="0.25">
      <c r="A6" s="32" t="s">
        <v>748</v>
      </c>
      <c r="B6" s="15" t="s">
        <v>3</v>
      </c>
      <c r="C6" s="15">
        <v>1</v>
      </c>
      <c r="D6" s="141"/>
      <c r="E6" s="4"/>
      <c r="F6" s="4"/>
      <c r="G6" s="4"/>
      <c r="H6" s="7"/>
      <c r="I6" s="7"/>
      <c r="J6" s="37">
        <f>(D6*365+E6*52+F6*12+G6*4+H6*2+I6)*C6</f>
        <v>0</v>
      </c>
    </row>
    <row r="7" spans="1:11" s="3" customFormat="1" x14ac:dyDescent="0.25">
      <c r="A7" s="32" t="s">
        <v>857</v>
      </c>
      <c r="B7" s="15" t="s">
        <v>3</v>
      </c>
      <c r="C7" s="15">
        <v>1</v>
      </c>
      <c r="D7" s="141"/>
      <c r="E7" s="4"/>
      <c r="F7" s="4"/>
      <c r="G7" s="4"/>
      <c r="H7" s="7"/>
      <c r="I7" s="7"/>
      <c r="J7" s="37">
        <f t="shared" ref="J7:J69" si="0">(D7*365+E7*52+F7*12+G7*4+H7*2+I7)*C7</f>
        <v>0</v>
      </c>
    </row>
    <row r="8" spans="1:11" s="3" customFormat="1" x14ac:dyDescent="0.25">
      <c r="A8" s="32" t="s">
        <v>749</v>
      </c>
      <c r="B8" s="15" t="s">
        <v>3</v>
      </c>
      <c r="C8" s="15">
        <v>1</v>
      </c>
      <c r="D8" s="4"/>
      <c r="E8" s="141"/>
      <c r="F8" s="4"/>
      <c r="G8" s="4"/>
      <c r="H8" s="7"/>
      <c r="I8" s="7"/>
      <c r="J8" s="37">
        <f t="shared" si="0"/>
        <v>0</v>
      </c>
    </row>
    <row r="9" spans="1:11" s="3" customFormat="1" x14ac:dyDescent="0.25">
      <c r="A9" s="120" t="s">
        <v>481</v>
      </c>
      <c r="B9" s="15"/>
      <c r="C9" s="15"/>
      <c r="D9" s="20"/>
      <c r="E9" s="20"/>
      <c r="F9" s="20"/>
      <c r="G9" s="20"/>
      <c r="H9" s="23"/>
      <c r="I9" s="23"/>
      <c r="J9" s="37"/>
    </row>
    <row r="10" spans="1:11" s="3" customFormat="1" x14ac:dyDescent="0.25">
      <c r="A10" s="120" t="s">
        <v>419</v>
      </c>
      <c r="B10" s="15"/>
      <c r="C10" s="15"/>
      <c r="D10" s="29"/>
      <c r="E10" s="29"/>
      <c r="F10" s="30"/>
      <c r="G10" s="30"/>
      <c r="H10" s="30"/>
      <c r="I10" s="30"/>
      <c r="J10" s="37"/>
    </row>
    <row r="11" spans="1:11" s="3" customFormat="1" x14ac:dyDescent="0.25">
      <c r="A11" s="32" t="s">
        <v>420</v>
      </c>
      <c r="B11" s="15" t="s">
        <v>3</v>
      </c>
      <c r="C11" s="15">
        <v>7</v>
      </c>
      <c r="D11" s="34"/>
      <c r="E11" s="34"/>
      <c r="F11" s="29"/>
      <c r="G11" s="29"/>
      <c r="H11" s="141"/>
      <c r="I11" s="29"/>
      <c r="J11" s="37">
        <f t="shared" si="0"/>
        <v>0</v>
      </c>
    </row>
    <row r="12" spans="1:11" s="3" customFormat="1" x14ac:dyDescent="0.25">
      <c r="A12" s="32" t="s">
        <v>421</v>
      </c>
      <c r="B12" s="15" t="s">
        <v>3</v>
      </c>
      <c r="C12" s="15">
        <v>7</v>
      </c>
      <c r="D12" s="34"/>
      <c r="E12" s="34"/>
      <c r="F12" s="29"/>
      <c r="G12" s="29"/>
      <c r="H12" s="29"/>
      <c r="I12" s="141"/>
      <c r="J12" s="37">
        <f t="shared" si="0"/>
        <v>0</v>
      </c>
    </row>
    <row r="13" spans="1:11" s="3" customFormat="1" x14ac:dyDescent="0.25">
      <c r="A13" s="32" t="s">
        <v>422</v>
      </c>
      <c r="B13" s="15" t="s">
        <v>3</v>
      </c>
      <c r="C13" s="15">
        <v>7</v>
      </c>
      <c r="D13" s="34"/>
      <c r="E13" s="34"/>
      <c r="F13" s="29"/>
      <c r="G13" s="29"/>
      <c r="H13" s="107"/>
      <c r="I13" s="29"/>
      <c r="J13" s="37">
        <f t="shared" si="0"/>
        <v>0</v>
      </c>
    </row>
    <row r="14" spans="1:11" s="3" customFormat="1" x14ac:dyDescent="0.25">
      <c r="A14" s="32" t="s">
        <v>423</v>
      </c>
      <c r="B14" s="15" t="s">
        <v>3</v>
      </c>
      <c r="C14" s="15">
        <v>7</v>
      </c>
      <c r="D14" s="34"/>
      <c r="E14" s="34"/>
      <c r="F14" s="29"/>
      <c r="G14" s="29"/>
      <c r="H14" s="141"/>
      <c r="I14" s="29"/>
      <c r="J14" s="37">
        <f t="shared" si="0"/>
        <v>0</v>
      </c>
    </row>
    <row r="15" spans="1:11" s="3" customFormat="1" x14ac:dyDescent="0.25">
      <c r="A15" s="32" t="s">
        <v>424</v>
      </c>
      <c r="B15" s="15" t="s">
        <v>3</v>
      </c>
      <c r="C15" s="15">
        <v>7</v>
      </c>
      <c r="D15" s="34"/>
      <c r="E15" s="34"/>
      <c r="F15" s="29"/>
      <c r="G15" s="29"/>
      <c r="H15" s="141"/>
      <c r="I15" s="29"/>
      <c r="J15" s="37">
        <f t="shared" si="0"/>
        <v>0</v>
      </c>
    </row>
    <row r="16" spans="1:11" s="3" customFormat="1" x14ac:dyDescent="0.25">
      <c r="A16" s="32" t="s">
        <v>425</v>
      </c>
      <c r="B16" s="15" t="s">
        <v>3</v>
      </c>
      <c r="C16" s="15">
        <v>7</v>
      </c>
      <c r="D16" s="34"/>
      <c r="E16" s="34"/>
      <c r="F16" s="29"/>
      <c r="G16" s="29"/>
      <c r="H16" s="141"/>
      <c r="I16" s="29"/>
      <c r="J16" s="37">
        <f t="shared" si="0"/>
        <v>0</v>
      </c>
    </row>
    <row r="17" spans="1:10" s="3" customFormat="1" x14ac:dyDescent="0.25">
      <c r="A17" s="32" t="s">
        <v>426</v>
      </c>
      <c r="B17" s="15" t="s">
        <v>3</v>
      </c>
      <c r="C17" s="15">
        <v>7</v>
      </c>
      <c r="D17" s="34"/>
      <c r="E17" s="34"/>
      <c r="F17" s="29"/>
      <c r="G17" s="141"/>
      <c r="H17" s="29"/>
      <c r="I17" s="29"/>
      <c r="J17" s="37">
        <f t="shared" si="0"/>
        <v>0</v>
      </c>
    </row>
    <row r="18" spans="1:10" s="3" customFormat="1" x14ac:dyDescent="0.25">
      <c r="A18" s="32" t="s">
        <v>427</v>
      </c>
      <c r="B18" s="15" t="s">
        <v>3</v>
      </c>
      <c r="C18" s="15">
        <v>7</v>
      </c>
      <c r="D18" s="34"/>
      <c r="E18" s="34"/>
      <c r="F18" s="29"/>
      <c r="G18" s="141"/>
      <c r="H18" s="29"/>
      <c r="I18" s="29"/>
      <c r="J18" s="37">
        <f t="shared" si="0"/>
        <v>0</v>
      </c>
    </row>
    <row r="19" spans="1:10" s="3" customFormat="1" x14ac:dyDescent="0.25">
      <c r="A19" s="32" t="s">
        <v>428</v>
      </c>
      <c r="B19" s="15" t="s">
        <v>3</v>
      </c>
      <c r="C19" s="15">
        <v>7</v>
      </c>
      <c r="D19" s="34"/>
      <c r="E19" s="34"/>
      <c r="F19" s="29"/>
      <c r="G19" s="141"/>
      <c r="H19" s="29"/>
      <c r="I19" s="29"/>
      <c r="J19" s="37">
        <f t="shared" si="0"/>
        <v>0</v>
      </c>
    </row>
    <row r="20" spans="1:10" s="3" customFormat="1" x14ac:dyDescent="0.25">
      <c r="A20" s="32" t="s">
        <v>429</v>
      </c>
      <c r="B20" s="15" t="s">
        <v>3</v>
      </c>
      <c r="C20" s="15">
        <v>7</v>
      </c>
      <c r="D20" s="34"/>
      <c r="E20" s="34"/>
      <c r="F20" s="29"/>
      <c r="G20" s="29"/>
      <c r="H20" s="141"/>
      <c r="I20" s="29"/>
      <c r="J20" s="37">
        <f t="shared" si="0"/>
        <v>0</v>
      </c>
    </row>
    <row r="21" spans="1:10" s="3" customFormat="1" x14ac:dyDescent="0.25">
      <c r="A21" s="32" t="s">
        <v>430</v>
      </c>
      <c r="B21" s="15" t="s">
        <v>3</v>
      </c>
      <c r="C21" s="15">
        <v>7</v>
      </c>
      <c r="D21" s="34"/>
      <c r="E21" s="34"/>
      <c r="F21" s="29"/>
      <c r="G21" s="29"/>
      <c r="H21" s="141"/>
      <c r="I21" s="29"/>
      <c r="J21" s="37">
        <f t="shared" si="0"/>
        <v>0</v>
      </c>
    </row>
    <row r="22" spans="1:10" s="3" customFormat="1" x14ac:dyDescent="0.25">
      <c r="A22" s="32" t="s">
        <v>431</v>
      </c>
      <c r="B22" s="15" t="s">
        <v>3</v>
      </c>
      <c r="C22" s="15">
        <v>7</v>
      </c>
      <c r="D22" s="34"/>
      <c r="E22" s="34"/>
      <c r="F22" s="29"/>
      <c r="G22" s="29"/>
      <c r="H22" s="29"/>
      <c r="I22" s="141"/>
      <c r="J22" s="37">
        <f t="shared" si="0"/>
        <v>0</v>
      </c>
    </row>
    <row r="23" spans="1:10" s="3" customFormat="1" x14ac:dyDescent="0.25">
      <c r="A23" s="32" t="s">
        <v>432</v>
      </c>
      <c r="B23" s="15" t="s">
        <v>3</v>
      </c>
      <c r="C23" s="15">
        <v>7</v>
      </c>
      <c r="D23" s="34"/>
      <c r="E23" s="34"/>
      <c r="F23" s="29"/>
      <c r="G23" s="29"/>
      <c r="H23" s="29"/>
      <c r="I23" s="141"/>
      <c r="J23" s="37">
        <f t="shared" si="0"/>
        <v>0</v>
      </c>
    </row>
    <row r="24" spans="1:10" s="3" customFormat="1" x14ac:dyDescent="0.25">
      <c r="A24" s="32" t="s">
        <v>433</v>
      </c>
      <c r="B24" s="15" t="s">
        <v>3</v>
      </c>
      <c r="C24" s="15">
        <v>7</v>
      </c>
      <c r="D24" s="34"/>
      <c r="E24" s="34"/>
      <c r="F24" s="29"/>
      <c r="G24" s="29"/>
      <c r="H24" s="29"/>
      <c r="I24" s="141"/>
      <c r="J24" s="37">
        <f t="shared" si="0"/>
        <v>0</v>
      </c>
    </row>
    <row r="25" spans="1:10" s="3" customFormat="1" x14ac:dyDescent="0.25">
      <c r="A25" s="32" t="s">
        <v>434</v>
      </c>
      <c r="B25" s="15" t="s">
        <v>3</v>
      </c>
      <c r="C25" s="15">
        <v>7</v>
      </c>
      <c r="D25" s="34"/>
      <c r="E25" s="34"/>
      <c r="F25" s="29"/>
      <c r="G25" s="29"/>
      <c r="H25" s="29"/>
      <c r="I25" s="141"/>
      <c r="J25" s="37">
        <f t="shared" si="0"/>
        <v>0</v>
      </c>
    </row>
    <row r="26" spans="1:10" s="3" customFormat="1" x14ac:dyDescent="0.25">
      <c r="A26" s="32" t="s">
        <v>435</v>
      </c>
      <c r="B26" s="15" t="s">
        <v>3</v>
      </c>
      <c r="C26" s="15">
        <v>7</v>
      </c>
      <c r="D26" s="34"/>
      <c r="E26" s="34"/>
      <c r="F26" s="141"/>
      <c r="G26" s="29"/>
      <c r="H26" s="29"/>
      <c r="I26" s="29"/>
      <c r="J26" s="37">
        <f t="shared" si="0"/>
        <v>0</v>
      </c>
    </row>
    <row r="27" spans="1:10" s="3" customFormat="1" x14ac:dyDescent="0.25">
      <c r="A27" s="32" t="s">
        <v>436</v>
      </c>
      <c r="B27" s="15" t="s">
        <v>3</v>
      </c>
      <c r="C27" s="15">
        <v>7</v>
      </c>
      <c r="D27" s="34"/>
      <c r="E27" s="34"/>
      <c r="F27" s="29"/>
      <c r="G27" s="29"/>
      <c r="H27" s="29"/>
      <c r="I27" s="141"/>
      <c r="J27" s="37">
        <f t="shared" si="0"/>
        <v>0</v>
      </c>
    </row>
    <row r="28" spans="1:10" s="3" customFormat="1" x14ac:dyDescent="0.25">
      <c r="A28" s="120" t="s">
        <v>437</v>
      </c>
      <c r="B28" s="40"/>
      <c r="C28" s="19"/>
      <c r="D28" s="35"/>
      <c r="E28" s="35"/>
      <c r="F28" s="35"/>
      <c r="G28" s="35"/>
      <c r="H28" s="35"/>
      <c r="I28" s="35"/>
      <c r="J28" s="37"/>
    </row>
    <row r="29" spans="1:10" s="3" customFormat="1" x14ac:dyDescent="0.25">
      <c r="A29" s="32" t="s">
        <v>438</v>
      </c>
      <c r="B29" s="15" t="s">
        <v>4</v>
      </c>
      <c r="C29" s="15">
        <v>170</v>
      </c>
      <c r="D29" s="34"/>
      <c r="E29" s="34"/>
      <c r="F29" s="34"/>
      <c r="G29" s="34"/>
      <c r="H29" s="29"/>
      <c r="I29" s="141"/>
      <c r="J29" s="37">
        <f t="shared" si="0"/>
        <v>0</v>
      </c>
    </row>
    <row r="30" spans="1:10" s="3" customFormat="1" x14ac:dyDescent="0.25">
      <c r="A30" s="32" t="s">
        <v>439</v>
      </c>
      <c r="B30" s="15" t="s">
        <v>4</v>
      </c>
      <c r="C30" s="15">
        <v>170</v>
      </c>
      <c r="D30" s="34"/>
      <c r="E30" s="34"/>
      <c r="F30" s="34"/>
      <c r="G30" s="34"/>
      <c r="H30" s="141"/>
      <c r="I30" s="29"/>
      <c r="J30" s="37">
        <f t="shared" si="0"/>
        <v>0</v>
      </c>
    </row>
    <row r="31" spans="1:10" s="3" customFormat="1" x14ac:dyDescent="0.25">
      <c r="A31" s="32" t="s">
        <v>440</v>
      </c>
      <c r="B31" s="15" t="s">
        <v>4</v>
      </c>
      <c r="C31" s="15">
        <v>170</v>
      </c>
      <c r="D31" s="34"/>
      <c r="E31" s="34"/>
      <c r="F31" s="34"/>
      <c r="G31" s="34"/>
      <c r="H31" s="141"/>
      <c r="I31" s="29"/>
      <c r="J31" s="37">
        <f t="shared" si="0"/>
        <v>0</v>
      </c>
    </row>
    <row r="32" spans="1:10" s="3" customFormat="1" x14ac:dyDescent="0.25">
      <c r="A32" s="120" t="s">
        <v>441</v>
      </c>
      <c r="B32" s="40"/>
      <c r="C32" s="19"/>
      <c r="D32" s="35"/>
      <c r="E32" s="35"/>
      <c r="F32" s="35"/>
      <c r="G32" s="35"/>
      <c r="H32" s="35"/>
      <c r="I32" s="35"/>
      <c r="J32" s="37"/>
    </row>
    <row r="33" spans="1:10" s="3" customFormat="1" x14ac:dyDescent="0.25">
      <c r="A33" s="32" t="s">
        <v>442</v>
      </c>
      <c r="B33" s="15" t="s">
        <v>3</v>
      </c>
      <c r="C33" s="15">
        <v>78</v>
      </c>
      <c r="D33" s="34"/>
      <c r="E33" s="34"/>
      <c r="F33" s="34"/>
      <c r="G33" s="34"/>
      <c r="H33" s="141"/>
      <c r="I33" s="29"/>
      <c r="J33" s="37">
        <f t="shared" si="0"/>
        <v>0</v>
      </c>
    </row>
    <row r="34" spans="1:10" s="3" customFormat="1" x14ac:dyDescent="0.25">
      <c r="A34" s="32" t="s">
        <v>876</v>
      </c>
      <c r="B34" s="15" t="s">
        <v>3</v>
      </c>
      <c r="C34" s="15">
        <v>23</v>
      </c>
      <c r="D34" s="34"/>
      <c r="E34" s="34"/>
      <c r="F34" s="34"/>
      <c r="G34" s="34"/>
      <c r="H34" s="29"/>
      <c r="I34" s="141"/>
      <c r="J34" s="37">
        <f t="shared" si="0"/>
        <v>0</v>
      </c>
    </row>
    <row r="35" spans="1:10" s="3" customFormat="1" x14ac:dyDescent="0.25">
      <c r="A35" s="32" t="s">
        <v>444</v>
      </c>
      <c r="B35" s="15" t="s">
        <v>3</v>
      </c>
      <c r="C35" s="15">
        <v>110</v>
      </c>
      <c r="D35" s="34"/>
      <c r="E35" s="34"/>
      <c r="F35" s="34"/>
      <c r="G35" s="34"/>
      <c r="H35" s="141"/>
      <c r="I35" s="29"/>
      <c r="J35" s="37">
        <f t="shared" si="0"/>
        <v>0</v>
      </c>
    </row>
    <row r="36" spans="1:10" s="3" customFormat="1" x14ac:dyDescent="0.25">
      <c r="A36" s="32" t="s">
        <v>445</v>
      </c>
      <c r="B36" s="15" t="s">
        <v>3</v>
      </c>
      <c r="C36" s="15">
        <v>272</v>
      </c>
      <c r="D36" s="34"/>
      <c r="E36" s="34"/>
      <c r="F36" s="34"/>
      <c r="G36" s="34"/>
      <c r="H36" s="141"/>
      <c r="I36" s="29"/>
      <c r="J36" s="37">
        <f t="shared" si="0"/>
        <v>0</v>
      </c>
    </row>
    <row r="37" spans="1:10" s="3" customFormat="1" x14ac:dyDescent="0.25">
      <c r="A37" s="32" t="s">
        <v>446</v>
      </c>
      <c r="B37" s="15" t="s">
        <v>3</v>
      </c>
      <c r="C37" s="15">
        <v>41</v>
      </c>
      <c r="D37" s="33"/>
      <c r="E37" s="33"/>
      <c r="F37" s="33"/>
      <c r="G37" s="33"/>
      <c r="H37" s="33"/>
      <c r="I37" s="141"/>
      <c r="J37" s="37">
        <f t="shared" si="0"/>
        <v>0</v>
      </c>
    </row>
    <row r="38" spans="1:10" s="3" customFormat="1" x14ac:dyDescent="0.25">
      <c r="A38" s="32" t="s">
        <v>447</v>
      </c>
      <c r="B38" s="15" t="s">
        <v>3</v>
      </c>
      <c r="C38" s="15">
        <v>38</v>
      </c>
      <c r="D38" s="34"/>
      <c r="E38" s="34"/>
      <c r="F38" s="34"/>
      <c r="G38" s="34"/>
      <c r="H38" s="29"/>
      <c r="I38" s="141"/>
      <c r="J38" s="37">
        <f t="shared" si="0"/>
        <v>0</v>
      </c>
    </row>
    <row r="39" spans="1:10" s="3" customFormat="1" x14ac:dyDescent="0.25">
      <c r="A39" s="32" t="s">
        <v>448</v>
      </c>
      <c r="B39" s="15" t="s">
        <v>3</v>
      </c>
      <c r="C39" s="15">
        <v>136</v>
      </c>
      <c r="D39" s="34"/>
      <c r="E39" s="34"/>
      <c r="F39" s="34"/>
      <c r="G39" s="34"/>
      <c r="H39" s="29"/>
      <c r="I39" s="141"/>
      <c r="J39" s="37">
        <f t="shared" si="0"/>
        <v>0</v>
      </c>
    </row>
    <row r="40" spans="1:10" s="3" customFormat="1" x14ac:dyDescent="0.25">
      <c r="A40" s="32" t="s">
        <v>449</v>
      </c>
      <c r="B40" s="15" t="s">
        <v>3</v>
      </c>
      <c r="C40" s="15">
        <v>61</v>
      </c>
      <c r="D40" s="34"/>
      <c r="E40" s="34"/>
      <c r="F40" s="34"/>
      <c r="G40" s="34"/>
      <c r="H40" s="29"/>
      <c r="I40" s="141"/>
      <c r="J40" s="37">
        <f t="shared" si="0"/>
        <v>0</v>
      </c>
    </row>
    <row r="41" spans="1:10" s="3" customFormat="1" x14ac:dyDescent="0.25">
      <c r="A41" s="120" t="s">
        <v>450</v>
      </c>
      <c r="B41" s="40"/>
      <c r="C41" s="19"/>
      <c r="D41" s="35"/>
      <c r="E41" s="35"/>
      <c r="F41" s="35"/>
      <c r="G41" s="35"/>
      <c r="H41" s="35"/>
      <c r="I41" s="35"/>
      <c r="J41" s="37"/>
    </row>
    <row r="42" spans="1:10" s="3" customFormat="1" x14ac:dyDescent="0.25">
      <c r="A42" s="120" t="s">
        <v>451</v>
      </c>
      <c r="B42" s="40"/>
      <c r="C42" s="19"/>
      <c r="D42" s="35"/>
      <c r="E42" s="35"/>
      <c r="F42" s="35"/>
      <c r="G42" s="35"/>
      <c r="H42" s="35"/>
      <c r="I42" s="35"/>
      <c r="J42" s="37"/>
    </row>
    <row r="43" spans="1:10" s="3" customFormat="1" x14ac:dyDescent="0.25">
      <c r="A43" s="32" t="s">
        <v>452</v>
      </c>
      <c r="B43" s="15" t="s">
        <v>3</v>
      </c>
      <c r="C43" s="15">
        <v>26</v>
      </c>
      <c r="D43" s="34"/>
      <c r="E43" s="34"/>
      <c r="F43" s="29"/>
      <c r="G43" s="141"/>
      <c r="H43" s="29"/>
      <c r="I43" s="29"/>
      <c r="J43" s="37">
        <f t="shared" si="0"/>
        <v>0</v>
      </c>
    </row>
    <row r="44" spans="1:10" s="3" customFormat="1" x14ac:dyDescent="0.25">
      <c r="A44" s="32" t="s">
        <v>874</v>
      </c>
      <c r="B44" s="15" t="s">
        <v>3</v>
      </c>
      <c r="C44" s="15">
        <v>26</v>
      </c>
      <c r="D44" s="34"/>
      <c r="E44" s="34"/>
      <c r="F44" s="29"/>
      <c r="G44" s="29"/>
      <c r="H44" s="29"/>
      <c r="I44" s="141"/>
      <c r="J44" s="37">
        <f t="shared" si="0"/>
        <v>0</v>
      </c>
    </row>
    <row r="45" spans="1:10" s="3" customFormat="1" x14ac:dyDescent="0.25">
      <c r="A45" s="32" t="s">
        <v>877</v>
      </c>
      <c r="B45" s="15" t="s">
        <v>3</v>
      </c>
      <c r="C45" s="15">
        <v>26</v>
      </c>
      <c r="D45" s="34"/>
      <c r="E45" s="34"/>
      <c r="F45" s="29"/>
      <c r="G45" s="29"/>
      <c r="H45" s="29"/>
      <c r="I45" s="141"/>
      <c r="J45" s="37">
        <f t="shared" si="0"/>
        <v>0</v>
      </c>
    </row>
    <row r="46" spans="1:10" s="3" customFormat="1" x14ac:dyDescent="0.25">
      <c r="A46" s="32" t="s">
        <v>453</v>
      </c>
      <c r="B46" s="15" t="s">
        <v>3</v>
      </c>
      <c r="C46" s="15">
        <v>41</v>
      </c>
      <c r="D46" s="34"/>
      <c r="E46" s="34"/>
      <c r="F46" s="29"/>
      <c r="G46" s="29"/>
      <c r="H46" s="29"/>
      <c r="I46" s="141"/>
      <c r="J46" s="37">
        <f t="shared" si="0"/>
        <v>0</v>
      </c>
    </row>
    <row r="47" spans="1:10" s="3" customFormat="1" x14ac:dyDescent="0.25">
      <c r="A47" s="32" t="s">
        <v>873</v>
      </c>
      <c r="B47" s="15" t="s">
        <v>3</v>
      </c>
      <c r="C47" s="15">
        <v>37</v>
      </c>
      <c r="D47" s="34"/>
      <c r="E47" s="34"/>
      <c r="F47" s="29"/>
      <c r="G47" s="29"/>
      <c r="H47" s="29"/>
      <c r="I47" s="141"/>
      <c r="J47" s="37">
        <f t="shared" si="0"/>
        <v>0</v>
      </c>
    </row>
    <row r="48" spans="1:10" s="3" customFormat="1" x14ac:dyDescent="0.25">
      <c r="A48" s="32" t="s">
        <v>455</v>
      </c>
      <c r="B48" s="15" t="s">
        <v>3</v>
      </c>
      <c r="C48" s="15">
        <v>1</v>
      </c>
      <c r="D48" s="34"/>
      <c r="E48" s="34"/>
      <c r="F48" s="141"/>
      <c r="G48" s="29"/>
      <c r="H48" s="29"/>
      <c r="I48" s="30"/>
      <c r="J48" s="37">
        <f t="shared" si="0"/>
        <v>0</v>
      </c>
    </row>
    <row r="49" spans="1:10" s="3" customFormat="1" x14ac:dyDescent="0.25">
      <c r="A49" s="120" t="s">
        <v>456</v>
      </c>
      <c r="B49" s="40"/>
      <c r="C49" s="19"/>
      <c r="D49" s="35"/>
      <c r="E49" s="35"/>
      <c r="F49" s="29"/>
      <c r="G49" s="29"/>
      <c r="H49" s="29"/>
      <c r="I49" s="29"/>
      <c r="J49" s="37"/>
    </row>
    <row r="50" spans="1:10" s="3" customFormat="1" x14ac:dyDescent="0.25">
      <c r="A50" s="120" t="s">
        <v>457</v>
      </c>
      <c r="B50" s="40"/>
      <c r="C50" s="19"/>
      <c r="D50" s="35"/>
      <c r="E50" s="35"/>
      <c r="F50" s="35"/>
      <c r="G50" s="35"/>
      <c r="H50" s="35"/>
      <c r="I50" s="35"/>
      <c r="J50" s="37"/>
    </row>
    <row r="51" spans="1:10" s="3" customFormat="1" x14ac:dyDescent="0.25">
      <c r="A51" s="32" t="s">
        <v>424</v>
      </c>
      <c r="B51" s="15" t="s">
        <v>3</v>
      </c>
      <c r="C51" s="15">
        <v>1</v>
      </c>
      <c r="D51" s="34"/>
      <c r="E51" s="34"/>
      <c r="F51" s="29"/>
      <c r="G51" s="29"/>
      <c r="H51" s="141"/>
      <c r="I51" s="29"/>
      <c r="J51" s="37">
        <f t="shared" si="0"/>
        <v>0</v>
      </c>
    </row>
    <row r="52" spans="1:10" s="3" customFormat="1" x14ac:dyDescent="0.25">
      <c r="A52" s="32" t="s">
        <v>425</v>
      </c>
      <c r="B52" s="15" t="s">
        <v>3</v>
      </c>
      <c r="C52" s="15">
        <v>1</v>
      </c>
      <c r="D52" s="34"/>
      <c r="E52" s="34"/>
      <c r="F52" s="29"/>
      <c r="G52" s="29"/>
      <c r="H52" s="141"/>
      <c r="I52" s="29"/>
      <c r="J52" s="37">
        <f t="shared" si="0"/>
        <v>0</v>
      </c>
    </row>
    <row r="53" spans="1:10" s="3" customFormat="1" x14ac:dyDescent="0.25">
      <c r="A53" s="32" t="s">
        <v>426</v>
      </c>
      <c r="B53" s="15" t="s">
        <v>3</v>
      </c>
      <c r="C53" s="15">
        <v>1</v>
      </c>
      <c r="D53" s="34"/>
      <c r="E53" s="34"/>
      <c r="F53" s="29"/>
      <c r="G53" s="141"/>
      <c r="H53" s="29"/>
      <c r="I53" s="29"/>
      <c r="J53" s="37">
        <f t="shared" si="0"/>
        <v>0</v>
      </c>
    </row>
    <row r="54" spans="1:10" s="3" customFormat="1" x14ac:dyDescent="0.25">
      <c r="A54" s="32" t="s">
        <v>427</v>
      </c>
      <c r="B54" s="15" t="s">
        <v>3</v>
      </c>
      <c r="C54" s="15">
        <v>1</v>
      </c>
      <c r="D54" s="34"/>
      <c r="E54" s="34"/>
      <c r="F54" s="29"/>
      <c r="G54" s="141"/>
      <c r="H54" s="29"/>
      <c r="I54" s="29"/>
      <c r="J54" s="37">
        <f t="shared" si="0"/>
        <v>0</v>
      </c>
    </row>
    <row r="55" spans="1:10" s="3" customFormat="1" x14ac:dyDescent="0.25">
      <c r="A55" s="32" t="s">
        <v>428</v>
      </c>
      <c r="B55" s="15" t="s">
        <v>3</v>
      </c>
      <c r="C55" s="15">
        <v>1</v>
      </c>
      <c r="D55" s="34"/>
      <c r="E55" s="34"/>
      <c r="F55" s="29"/>
      <c r="G55" s="141"/>
      <c r="H55" s="29"/>
      <c r="I55" s="29"/>
      <c r="J55" s="37">
        <f t="shared" si="0"/>
        <v>0</v>
      </c>
    </row>
    <row r="56" spans="1:10" s="3" customFormat="1" x14ac:dyDescent="0.25">
      <c r="A56" s="32" t="s">
        <v>429</v>
      </c>
      <c r="B56" s="15" t="s">
        <v>3</v>
      </c>
      <c r="C56" s="15">
        <v>1</v>
      </c>
      <c r="D56" s="34"/>
      <c r="E56" s="34"/>
      <c r="F56" s="29"/>
      <c r="G56" s="29"/>
      <c r="H56" s="141"/>
      <c r="I56" s="29"/>
      <c r="J56" s="37">
        <f t="shared" si="0"/>
        <v>0</v>
      </c>
    </row>
    <row r="57" spans="1:10" s="3" customFormat="1" x14ac:dyDescent="0.25">
      <c r="A57" s="32" t="s">
        <v>430</v>
      </c>
      <c r="B57" s="15" t="s">
        <v>3</v>
      </c>
      <c r="C57" s="15">
        <v>1</v>
      </c>
      <c r="D57" s="34"/>
      <c r="E57" s="34"/>
      <c r="F57" s="29"/>
      <c r="G57" s="29"/>
      <c r="H57" s="141"/>
      <c r="I57" s="29"/>
      <c r="J57" s="37">
        <f t="shared" si="0"/>
        <v>0</v>
      </c>
    </row>
    <row r="58" spans="1:10" s="3" customFormat="1" x14ac:dyDescent="0.25">
      <c r="A58" s="32" t="s">
        <v>431</v>
      </c>
      <c r="B58" s="15" t="s">
        <v>3</v>
      </c>
      <c r="C58" s="15">
        <v>1</v>
      </c>
      <c r="D58" s="34"/>
      <c r="E58" s="34"/>
      <c r="F58" s="29"/>
      <c r="G58" s="29"/>
      <c r="H58" s="29"/>
      <c r="I58" s="141"/>
      <c r="J58" s="37">
        <f t="shared" si="0"/>
        <v>0</v>
      </c>
    </row>
    <row r="59" spans="1:10" s="3" customFormat="1" x14ac:dyDescent="0.25">
      <c r="A59" s="32" t="s">
        <v>432</v>
      </c>
      <c r="B59" s="15" t="s">
        <v>3</v>
      </c>
      <c r="C59" s="15">
        <v>1</v>
      </c>
      <c r="D59" s="34"/>
      <c r="E59" s="34"/>
      <c r="F59" s="29"/>
      <c r="G59" s="29"/>
      <c r="H59" s="29"/>
      <c r="I59" s="141"/>
      <c r="J59" s="37">
        <f t="shared" si="0"/>
        <v>0</v>
      </c>
    </row>
    <row r="60" spans="1:10" s="3" customFormat="1" x14ac:dyDescent="0.25">
      <c r="A60" s="32" t="s">
        <v>433</v>
      </c>
      <c r="B60" s="15" t="s">
        <v>3</v>
      </c>
      <c r="C60" s="15">
        <v>1</v>
      </c>
      <c r="D60" s="34"/>
      <c r="E60" s="34"/>
      <c r="F60" s="29"/>
      <c r="G60" s="29"/>
      <c r="H60" s="29"/>
      <c r="I60" s="141"/>
      <c r="J60" s="37">
        <f t="shared" si="0"/>
        <v>0</v>
      </c>
    </row>
    <row r="61" spans="1:10" s="3" customFormat="1" x14ac:dyDescent="0.25">
      <c r="A61" s="32" t="s">
        <v>435</v>
      </c>
      <c r="B61" s="15" t="s">
        <v>3</v>
      </c>
      <c r="C61" s="15">
        <v>1</v>
      </c>
      <c r="D61" s="34"/>
      <c r="E61" s="34"/>
      <c r="F61" s="141"/>
      <c r="G61" s="29"/>
      <c r="H61" s="29"/>
      <c r="I61" s="29"/>
      <c r="J61" s="37">
        <f t="shared" si="0"/>
        <v>0</v>
      </c>
    </row>
    <row r="62" spans="1:10" s="3" customFormat="1" x14ac:dyDescent="0.25">
      <c r="A62" s="32" t="s">
        <v>458</v>
      </c>
      <c r="B62" s="15" t="s">
        <v>3</v>
      </c>
      <c r="C62" s="15">
        <v>1</v>
      </c>
      <c r="D62" s="34"/>
      <c r="E62" s="34"/>
      <c r="F62" s="29"/>
      <c r="G62" s="29"/>
      <c r="H62" s="29"/>
      <c r="I62" s="141"/>
      <c r="J62" s="37">
        <f t="shared" si="0"/>
        <v>0</v>
      </c>
    </row>
    <row r="63" spans="1:10" s="3" customFormat="1" x14ac:dyDescent="0.25">
      <c r="A63" s="120" t="s">
        <v>437</v>
      </c>
      <c r="B63" s="40"/>
      <c r="C63" s="19"/>
      <c r="D63" s="35"/>
      <c r="E63" s="35"/>
      <c r="F63" s="35"/>
      <c r="G63" s="35"/>
      <c r="H63" s="35"/>
      <c r="I63" s="35"/>
      <c r="J63" s="37"/>
    </row>
    <row r="64" spans="1:10" s="3" customFormat="1" x14ac:dyDescent="0.25">
      <c r="A64" s="32" t="s">
        <v>438</v>
      </c>
      <c r="B64" s="15" t="s">
        <v>4</v>
      </c>
      <c r="C64" s="15">
        <v>4</v>
      </c>
      <c r="D64" s="34"/>
      <c r="E64" s="34"/>
      <c r="F64" s="29"/>
      <c r="G64" s="29"/>
      <c r="H64" s="29"/>
      <c r="I64" s="141"/>
      <c r="J64" s="37">
        <f t="shared" si="0"/>
        <v>0</v>
      </c>
    </row>
    <row r="65" spans="1:10" s="3" customFormat="1" x14ac:dyDescent="0.25">
      <c r="A65" s="32" t="s">
        <v>439</v>
      </c>
      <c r="B65" s="15" t="s">
        <v>4</v>
      </c>
      <c r="C65" s="15">
        <v>4</v>
      </c>
      <c r="D65" s="34"/>
      <c r="E65" s="34"/>
      <c r="F65" s="29"/>
      <c r="G65" s="29"/>
      <c r="H65" s="141"/>
      <c r="I65" s="29"/>
      <c r="J65" s="37">
        <f t="shared" si="0"/>
        <v>0</v>
      </c>
    </row>
    <row r="66" spans="1:10" s="3" customFormat="1" x14ac:dyDescent="0.25">
      <c r="A66" s="32" t="s">
        <v>440</v>
      </c>
      <c r="B66" s="15" t="s">
        <v>4</v>
      </c>
      <c r="C66" s="15">
        <v>4</v>
      </c>
      <c r="D66" s="34"/>
      <c r="E66" s="34"/>
      <c r="F66" s="29"/>
      <c r="G66" s="29"/>
      <c r="H66" s="141"/>
      <c r="I66" s="29"/>
      <c r="J66" s="37">
        <f t="shared" si="0"/>
        <v>0</v>
      </c>
    </row>
    <row r="67" spans="1:10" s="3" customFormat="1" x14ac:dyDescent="0.25">
      <c r="A67" s="120" t="s">
        <v>459</v>
      </c>
      <c r="B67" s="15"/>
      <c r="C67" s="15"/>
      <c r="D67" s="34"/>
      <c r="E67" s="34"/>
      <c r="F67" s="30"/>
      <c r="G67" s="30"/>
      <c r="H67" s="30"/>
      <c r="I67" s="30"/>
      <c r="J67" s="37">
        <f t="shared" si="0"/>
        <v>0</v>
      </c>
    </row>
    <row r="68" spans="1:10" s="3" customFormat="1" x14ac:dyDescent="0.25">
      <c r="A68" s="32" t="s">
        <v>460</v>
      </c>
      <c r="B68" s="15" t="s">
        <v>4</v>
      </c>
      <c r="C68" s="15">
        <v>9</v>
      </c>
      <c r="D68" s="34"/>
      <c r="E68" s="34"/>
      <c r="F68" s="29"/>
      <c r="G68" s="141"/>
      <c r="H68" s="29"/>
      <c r="I68" s="29"/>
      <c r="J68" s="37">
        <f t="shared" si="0"/>
        <v>0</v>
      </c>
    </row>
    <row r="69" spans="1:10" s="3" customFormat="1" x14ac:dyDescent="0.25">
      <c r="A69" s="32" t="s">
        <v>455</v>
      </c>
      <c r="B69" s="15" t="s">
        <v>3</v>
      </c>
      <c r="C69" s="15">
        <v>1</v>
      </c>
      <c r="D69" s="34"/>
      <c r="E69" s="34"/>
      <c r="F69" s="141"/>
      <c r="G69" s="29"/>
      <c r="H69" s="29"/>
      <c r="I69" s="29"/>
      <c r="J69" s="37">
        <f t="shared" si="0"/>
        <v>0</v>
      </c>
    </row>
    <row r="70" spans="1:10" s="3" customFormat="1" x14ac:dyDescent="0.25">
      <c r="A70" s="120" t="s">
        <v>461</v>
      </c>
      <c r="B70" s="15"/>
      <c r="C70" s="15"/>
      <c r="D70" s="34"/>
      <c r="E70" s="34"/>
      <c r="F70" s="34"/>
      <c r="G70" s="34"/>
      <c r="H70" s="34"/>
      <c r="I70" s="34"/>
      <c r="J70" s="37"/>
    </row>
    <row r="71" spans="1:10" s="3" customFormat="1" x14ac:dyDescent="0.25">
      <c r="A71" s="120" t="s">
        <v>457</v>
      </c>
      <c r="B71" s="40"/>
      <c r="C71" s="19"/>
      <c r="D71" s="35"/>
      <c r="E71" s="35"/>
      <c r="F71" s="35"/>
      <c r="G71" s="35"/>
      <c r="H71" s="35"/>
      <c r="I71" s="35"/>
      <c r="J71" s="37"/>
    </row>
    <row r="72" spans="1:10" s="3" customFormat="1" x14ac:dyDescent="0.25">
      <c r="A72" s="32" t="s">
        <v>424</v>
      </c>
      <c r="B72" s="16" t="s">
        <v>3</v>
      </c>
      <c r="C72" s="15">
        <v>1</v>
      </c>
      <c r="D72" s="34"/>
      <c r="E72" s="34"/>
      <c r="F72" s="29"/>
      <c r="G72" s="29"/>
      <c r="H72" s="141"/>
      <c r="I72" s="29"/>
      <c r="J72" s="37">
        <f t="shared" ref="J72:J105" si="1">(D72*365+E72*52+F72*12+G72*4+H72*2+I72)*C72</f>
        <v>0</v>
      </c>
    </row>
    <row r="73" spans="1:10" s="3" customFormat="1" x14ac:dyDescent="0.25">
      <c r="A73" s="32" t="s">
        <v>425</v>
      </c>
      <c r="B73" s="16" t="s">
        <v>3</v>
      </c>
      <c r="C73" s="15">
        <v>1</v>
      </c>
      <c r="D73" s="34"/>
      <c r="E73" s="34"/>
      <c r="F73" s="29"/>
      <c r="G73" s="29"/>
      <c r="H73" s="141"/>
      <c r="I73" s="29"/>
      <c r="J73" s="37">
        <f t="shared" si="1"/>
        <v>0</v>
      </c>
    </row>
    <row r="74" spans="1:10" s="3" customFormat="1" x14ac:dyDescent="0.25">
      <c r="A74" s="32" t="s">
        <v>426</v>
      </c>
      <c r="B74" s="16" t="s">
        <v>3</v>
      </c>
      <c r="C74" s="15">
        <v>1</v>
      </c>
      <c r="D74" s="34"/>
      <c r="E74" s="34"/>
      <c r="F74" s="29"/>
      <c r="G74" s="141"/>
      <c r="H74" s="29"/>
      <c r="I74" s="29"/>
      <c r="J74" s="37">
        <f t="shared" si="1"/>
        <v>0</v>
      </c>
    </row>
    <row r="75" spans="1:10" s="3" customFormat="1" x14ac:dyDescent="0.25">
      <c r="A75" s="32" t="s">
        <v>427</v>
      </c>
      <c r="B75" s="16" t="s">
        <v>3</v>
      </c>
      <c r="C75" s="15">
        <v>1</v>
      </c>
      <c r="D75" s="34"/>
      <c r="E75" s="34"/>
      <c r="F75" s="29"/>
      <c r="G75" s="141"/>
      <c r="H75" s="29"/>
      <c r="I75" s="29"/>
      <c r="J75" s="37">
        <f t="shared" si="1"/>
        <v>0</v>
      </c>
    </row>
    <row r="76" spans="1:10" s="3" customFormat="1" x14ac:dyDescent="0.25">
      <c r="A76" s="32" t="s">
        <v>428</v>
      </c>
      <c r="B76" s="16" t="s">
        <v>3</v>
      </c>
      <c r="C76" s="15">
        <v>1</v>
      </c>
      <c r="D76" s="34"/>
      <c r="E76" s="34"/>
      <c r="F76" s="29"/>
      <c r="G76" s="141"/>
      <c r="H76" s="29"/>
      <c r="I76" s="29"/>
      <c r="J76" s="37">
        <f t="shared" si="1"/>
        <v>0</v>
      </c>
    </row>
    <row r="77" spans="1:10" s="3" customFormat="1" x14ac:dyDescent="0.25">
      <c r="A77" s="32" t="s">
        <v>429</v>
      </c>
      <c r="B77" s="16" t="s">
        <v>3</v>
      </c>
      <c r="C77" s="15">
        <v>1</v>
      </c>
      <c r="D77" s="34"/>
      <c r="E77" s="34"/>
      <c r="F77" s="29"/>
      <c r="G77" s="29"/>
      <c r="H77" s="141"/>
      <c r="I77" s="29"/>
      <c r="J77" s="37">
        <f t="shared" si="1"/>
        <v>0</v>
      </c>
    </row>
    <row r="78" spans="1:10" s="3" customFormat="1" x14ac:dyDescent="0.25">
      <c r="A78" s="32" t="s">
        <v>430</v>
      </c>
      <c r="B78" s="16" t="s">
        <v>3</v>
      </c>
      <c r="C78" s="15">
        <v>1</v>
      </c>
      <c r="D78" s="34"/>
      <c r="E78" s="34"/>
      <c r="F78" s="29"/>
      <c r="G78" s="29"/>
      <c r="H78" s="141"/>
      <c r="I78" s="29"/>
      <c r="J78" s="37">
        <f t="shared" si="1"/>
        <v>0</v>
      </c>
    </row>
    <row r="79" spans="1:10" s="3" customFormat="1" x14ac:dyDescent="0.25">
      <c r="A79" s="32" t="s">
        <v>431</v>
      </c>
      <c r="B79" s="16" t="s">
        <v>3</v>
      </c>
      <c r="C79" s="15">
        <v>1</v>
      </c>
      <c r="D79" s="34"/>
      <c r="E79" s="34"/>
      <c r="F79" s="29"/>
      <c r="G79" s="29"/>
      <c r="H79" s="29"/>
      <c r="I79" s="141"/>
      <c r="J79" s="37">
        <f t="shared" si="1"/>
        <v>0</v>
      </c>
    </row>
    <row r="80" spans="1:10" s="3" customFormat="1" x14ac:dyDescent="0.25">
      <c r="A80" s="32" t="s">
        <v>432</v>
      </c>
      <c r="B80" s="16" t="s">
        <v>3</v>
      </c>
      <c r="C80" s="15">
        <v>1</v>
      </c>
      <c r="D80" s="34"/>
      <c r="E80" s="34"/>
      <c r="F80" s="29"/>
      <c r="G80" s="29"/>
      <c r="H80" s="29"/>
      <c r="I80" s="141"/>
      <c r="J80" s="37">
        <f t="shared" si="1"/>
        <v>0</v>
      </c>
    </row>
    <row r="81" spans="1:10" s="3" customFormat="1" x14ac:dyDescent="0.25">
      <c r="A81" s="32" t="s">
        <v>433</v>
      </c>
      <c r="B81" s="16" t="s">
        <v>3</v>
      </c>
      <c r="C81" s="15">
        <v>1</v>
      </c>
      <c r="D81" s="34"/>
      <c r="E81" s="34"/>
      <c r="F81" s="29"/>
      <c r="G81" s="29"/>
      <c r="H81" s="29"/>
      <c r="I81" s="141"/>
      <c r="J81" s="37">
        <f t="shared" si="1"/>
        <v>0</v>
      </c>
    </row>
    <row r="82" spans="1:10" s="3" customFormat="1" x14ac:dyDescent="0.25">
      <c r="A82" s="32" t="s">
        <v>435</v>
      </c>
      <c r="B82" s="16" t="s">
        <v>3</v>
      </c>
      <c r="C82" s="15">
        <v>1</v>
      </c>
      <c r="D82" s="34"/>
      <c r="E82" s="34"/>
      <c r="F82" s="141"/>
      <c r="G82" s="29"/>
      <c r="H82" s="29"/>
      <c r="I82" s="29"/>
      <c r="J82" s="37">
        <f t="shared" si="1"/>
        <v>0</v>
      </c>
    </row>
    <row r="83" spans="1:10" s="3" customFormat="1" x14ac:dyDescent="0.25">
      <c r="A83" s="32" t="s">
        <v>458</v>
      </c>
      <c r="B83" s="16" t="s">
        <v>3</v>
      </c>
      <c r="C83" s="15">
        <v>1</v>
      </c>
      <c r="D83" s="34"/>
      <c r="E83" s="34"/>
      <c r="F83" s="29"/>
      <c r="G83" s="29"/>
      <c r="H83" s="29"/>
      <c r="I83" s="141"/>
      <c r="J83" s="37">
        <f t="shared" si="1"/>
        <v>0</v>
      </c>
    </row>
    <row r="84" spans="1:10" s="3" customFormat="1" x14ac:dyDescent="0.25">
      <c r="A84" s="120" t="s">
        <v>437</v>
      </c>
      <c r="B84" s="40"/>
      <c r="C84" s="19"/>
      <c r="D84" s="35"/>
      <c r="E84" s="35"/>
      <c r="F84" s="35"/>
      <c r="G84" s="35"/>
      <c r="H84" s="35"/>
      <c r="I84" s="35"/>
      <c r="J84" s="37">
        <f t="shared" si="1"/>
        <v>0</v>
      </c>
    </row>
    <row r="85" spans="1:10" s="3" customFormat="1" x14ac:dyDescent="0.25">
      <c r="A85" s="32" t="s">
        <v>438</v>
      </c>
      <c r="B85" s="15" t="s">
        <v>4</v>
      </c>
      <c r="C85" s="15">
        <v>6</v>
      </c>
      <c r="D85" s="34"/>
      <c r="E85" s="34"/>
      <c r="F85" s="34"/>
      <c r="G85" s="34"/>
      <c r="H85" s="29"/>
      <c r="I85" s="141"/>
      <c r="J85" s="37">
        <f t="shared" si="1"/>
        <v>0</v>
      </c>
    </row>
    <row r="86" spans="1:10" s="3" customFormat="1" x14ac:dyDescent="0.25">
      <c r="A86" s="32" t="s">
        <v>439</v>
      </c>
      <c r="B86" s="16" t="s">
        <v>4</v>
      </c>
      <c r="C86" s="15">
        <v>6</v>
      </c>
      <c r="D86" s="34"/>
      <c r="E86" s="34"/>
      <c r="F86" s="34"/>
      <c r="G86" s="34"/>
      <c r="H86" s="141"/>
      <c r="I86" s="29"/>
      <c r="J86" s="37">
        <f t="shared" si="1"/>
        <v>0</v>
      </c>
    </row>
    <row r="87" spans="1:10" s="3" customFormat="1" x14ac:dyDescent="0.25">
      <c r="A87" s="32" t="s">
        <v>440</v>
      </c>
      <c r="B87" s="16" t="s">
        <v>4</v>
      </c>
      <c r="C87" s="15">
        <v>6</v>
      </c>
      <c r="D87" s="34"/>
      <c r="E87" s="34"/>
      <c r="F87" s="34"/>
      <c r="G87" s="34"/>
      <c r="H87" s="141"/>
      <c r="I87" s="29"/>
      <c r="J87" s="37">
        <f t="shared" si="1"/>
        <v>0</v>
      </c>
    </row>
    <row r="88" spans="1:10" s="3" customFormat="1" x14ac:dyDescent="0.25">
      <c r="A88" s="120" t="s">
        <v>482</v>
      </c>
      <c r="B88" s="40"/>
      <c r="C88" s="19"/>
      <c r="D88" s="35"/>
      <c r="E88" s="35"/>
      <c r="F88" s="35"/>
      <c r="G88" s="35"/>
      <c r="H88" s="35"/>
      <c r="I88" s="35"/>
      <c r="J88" s="37"/>
    </row>
    <row r="89" spans="1:10" s="3" customFormat="1" x14ac:dyDescent="0.25">
      <c r="A89" s="120" t="s">
        <v>457</v>
      </c>
      <c r="B89" s="40"/>
      <c r="C89" s="19"/>
      <c r="D89" s="35"/>
      <c r="E89" s="35"/>
      <c r="F89" s="35"/>
      <c r="G89" s="35"/>
      <c r="H89" s="35"/>
      <c r="I89" s="35"/>
      <c r="J89" s="37"/>
    </row>
    <row r="90" spans="1:10" s="3" customFormat="1" x14ac:dyDescent="0.25">
      <c r="A90" s="32" t="s">
        <v>424</v>
      </c>
      <c r="B90" s="16" t="s">
        <v>3</v>
      </c>
      <c r="C90" s="15">
        <v>1</v>
      </c>
      <c r="D90" s="34"/>
      <c r="E90" s="34"/>
      <c r="F90" s="34"/>
      <c r="G90" s="29"/>
      <c r="H90" s="141"/>
      <c r="I90" s="29"/>
      <c r="J90" s="37">
        <f t="shared" si="1"/>
        <v>0</v>
      </c>
    </row>
    <row r="91" spans="1:10" s="3" customFormat="1" x14ac:dyDescent="0.25">
      <c r="A91" s="32" t="s">
        <v>425</v>
      </c>
      <c r="B91" s="16" t="s">
        <v>3</v>
      </c>
      <c r="C91" s="15">
        <v>1</v>
      </c>
      <c r="D91" s="34"/>
      <c r="E91" s="34"/>
      <c r="F91" s="34"/>
      <c r="G91" s="29"/>
      <c r="H91" s="141"/>
      <c r="I91" s="29"/>
      <c r="J91" s="37">
        <f t="shared" si="1"/>
        <v>0</v>
      </c>
    </row>
    <row r="92" spans="1:10" s="3" customFormat="1" x14ac:dyDescent="0.25">
      <c r="A92" s="32" t="s">
        <v>426</v>
      </c>
      <c r="B92" s="16" t="s">
        <v>3</v>
      </c>
      <c r="C92" s="15">
        <v>1</v>
      </c>
      <c r="D92" s="34"/>
      <c r="E92" s="34"/>
      <c r="F92" s="34"/>
      <c r="G92" s="141"/>
      <c r="H92" s="29"/>
      <c r="I92" s="29"/>
      <c r="J92" s="37">
        <f t="shared" si="1"/>
        <v>0</v>
      </c>
    </row>
    <row r="93" spans="1:10" s="3" customFormat="1" x14ac:dyDescent="0.25">
      <c r="A93" s="32" t="s">
        <v>427</v>
      </c>
      <c r="B93" s="16" t="s">
        <v>3</v>
      </c>
      <c r="C93" s="15">
        <v>1</v>
      </c>
      <c r="D93" s="34"/>
      <c r="E93" s="34"/>
      <c r="F93" s="34"/>
      <c r="G93" s="141"/>
      <c r="H93" s="29"/>
      <c r="I93" s="29"/>
      <c r="J93" s="37">
        <f t="shared" si="1"/>
        <v>0</v>
      </c>
    </row>
    <row r="94" spans="1:10" s="3" customFormat="1" x14ac:dyDescent="0.25">
      <c r="A94" s="32" t="s">
        <v>428</v>
      </c>
      <c r="B94" s="16" t="s">
        <v>3</v>
      </c>
      <c r="C94" s="15">
        <v>1</v>
      </c>
      <c r="D94" s="34"/>
      <c r="E94" s="34"/>
      <c r="F94" s="34"/>
      <c r="G94" s="141"/>
      <c r="H94" s="29"/>
      <c r="I94" s="29"/>
      <c r="J94" s="37">
        <f t="shared" si="1"/>
        <v>0</v>
      </c>
    </row>
    <row r="95" spans="1:10" s="3" customFormat="1" x14ac:dyDescent="0.25">
      <c r="A95" s="32" t="s">
        <v>429</v>
      </c>
      <c r="B95" s="16" t="s">
        <v>3</v>
      </c>
      <c r="C95" s="15">
        <v>1</v>
      </c>
      <c r="D95" s="34"/>
      <c r="E95" s="34"/>
      <c r="F95" s="34"/>
      <c r="G95" s="29"/>
      <c r="H95" s="141"/>
      <c r="I95" s="29"/>
      <c r="J95" s="37">
        <f t="shared" si="1"/>
        <v>0</v>
      </c>
    </row>
    <row r="96" spans="1:10" s="3" customFormat="1" x14ac:dyDescent="0.25">
      <c r="A96" s="32" t="s">
        <v>430</v>
      </c>
      <c r="B96" s="16" t="s">
        <v>3</v>
      </c>
      <c r="C96" s="15">
        <v>1</v>
      </c>
      <c r="D96" s="34"/>
      <c r="E96" s="34"/>
      <c r="F96" s="34"/>
      <c r="G96" s="29"/>
      <c r="H96" s="141"/>
      <c r="I96" s="29"/>
      <c r="J96" s="37">
        <f t="shared" si="1"/>
        <v>0</v>
      </c>
    </row>
    <row r="97" spans="1:10" s="3" customFormat="1" x14ac:dyDescent="0.25">
      <c r="A97" s="32" t="s">
        <v>431</v>
      </c>
      <c r="B97" s="16" t="s">
        <v>3</v>
      </c>
      <c r="C97" s="15">
        <v>1</v>
      </c>
      <c r="D97" s="34"/>
      <c r="E97" s="34"/>
      <c r="F97" s="34"/>
      <c r="G97" s="29"/>
      <c r="H97" s="29"/>
      <c r="I97" s="141"/>
      <c r="J97" s="37">
        <f t="shared" si="1"/>
        <v>0</v>
      </c>
    </row>
    <row r="98" spans="1:10" s="3" customFormat="1" x14ac:dyDescent="0.25">
      <c r="A98" s="32" t="s">
        <v>432</v>
      </c>
      <c r="B98" s="16" t="s">
        <v>3</v>
      </c>
      <c r="C98" s="15">
        <v>1</v>
      </c>
      <c r="D98" s="34"/>
      <c r="E98" s="34"/>
      <c r="F98" s="34"/>
      <c r="G98" s="29"/>
      <c r="H98" s="29"/>
      <c r="I98" s="141"/>
      <c r="J98" s="37">
        <f t="shared" si="1"/>
        <v>0</v>
      </c>
    </row>
    <row r="99" spans="1:10" s="3" customFormat="1" x14ac:dyDescent="0.25">
      <c r="A99" s="32" t="s">
        <v>433</v>
      </c>
      <c r="B99" s="16" t="s">
        <v>3</v>
      </c>
      <c r="C99" s="15">
        <v>1</v>
      </c>
      <c r="D99" s="34"/>
      <c r="E99" s="34"/>
      <c r="F99" s="34"/>
      <c r="G99" s="29"/>
      <c r="H99" s="29"/>
      <c r="I99" s="141"/>
      <c r="J99" s="37">
        <f t="shared" si="1"/>
        <v>0</v>
      </c>
    </row>
    <row r="100" spans="1:10" s="3" customFormat="1" x14ac:dyDescent="0.25">
      <c r="A100" s="32" t="s">
        <v>435</v>
      </c>
      <c r="B100" s="16" t="s">
        <v>3</v>
      </c>
      <c r="C100" s="15">
        <v>1</v>
      </c>
      <c r="D100" s="34"/>
      <c r="E100" s="34"/>
      <c r="F100" s="145"/>
      <c r="G100" s="34"/>
      <c r="H100" s="34"/>
      <c r="I100" s="34"/>
      <c r="J100" s="37">
        <f t="shared" si="1"/>
        <v>0</v>
      </c>
    </row>
    <row r="101" spans="1:10" s="3" customFormat="1" x14ac:dyDescent="0.25">
      <c r="A101" s="32" t="s">
        <v>458</v>
      </c>
      <c r="B101" s="16" t="s">
        <v>3</v>
      </c>
      <c r="C101" s="15">
        <v>1</v>
      </c>
      <c r="D101" s="34"/>
      <c r="E101" s="34"/>
      <c r="F101" s="34"/>
      <c r="G101" s="34"/>
      <c r="H101" s="34"/>
      <c r="I101" s="145"/>
      <c r="J101" s="37">
        <f t="shared" si="1"/>
        <v>0</v>
      </c>
    </row>
    <row r="102" spans="1:10" s="3" customFormat="1" x14ac:dyDescent="0.25">
      <c r="A102" s="120" t="s">
        <v>437</v>
      </c>
      <c r="B102" s="40"/>
      <c r="C102" s="19"/>
      <c r="D102" s="35"/>
      <c r="E102" s="35"/>
      <c r="F102" s="35"/>
      <c r="G102" s="35"/>
      <c r="H102" s="35"/>
      <c r="I102" s="35"/>
      <c r="J102" s="37"/>
    </row>
    <row r="103" spans="1:10" s="3" customFormat="1" x14ac:dyDescent="0.25">
      <c r="A103" s="32" t="s">
        <v>438</v>
      </c>
      <c r="B103" s="16" t="s">
        <v>4</v>
      </c>
      <c r="C103" s="15">
        <v>17</v>
      </c>
      <c r="D103" s="34"/>
      <c r="E103" s="34"/>
      <c r="F103" s="34"/>
      <c r="G103" s="34"/>
      <c r="H103" s="29"/>
      <c r="I103" s="141"/>
      <c r="J103" s="37">
        <f t="shared" si="1"/>
        <v>0</v>
      </c>
    </row>
    <row r="104" spans="1:10" s="3" customFormat="1" x14ac:dyDescent="0.25">
      <c r="A104" s="32" t="s">
        <v>439</v>
      </c>
      <c r="B104" s="16" t="s">
        <v>4</v>
      </c>
      <c r="C104" s="15">
        <v>17</v>
      </c>
      <c r="D104" s="34"/>
      <c r="E104" s="34"/>
      <c r="F104" s="34"/>
      <c r="G104" s="34"/>
      <c r="H104" s="141"/>
      <c r="I104" s="29"/>
      <c r="J104" s="37">
        <f t="shared" si="1"/>
        <v>0</v>
      </c>
    </row>
    <row r="105" spans="1:10" s="3" customFormat="1" x14ac:dyDescent="0.25">
      <c r="A105" s="32" t="s">
        <v>440</v>
      </c>
      <c r="B105" s="16" t="s">
        <v>4</v>
      </c>
      <c r="C105" s="15">
        <v>17</v>
      </c>
      <c r="D105" s="34"/>
      <c r="E105" s="34"/>
      <c r="F105" s="34"/>
      <c r="G105" s="34"/>
      <c r="H105" s="141"/>
      <c r="I105" s="29"/>
      <c r="J105" s="37">
        <f t="shared" si="1"/>
        <v>0</v>
      </c>
    </row>
    <row r="106" spans="1:10" s="3" customFormat="1" ht="15.75" thickBot="1" x14ac:dyDescent="0.3">
      <c r="A106" s="6"/>
      <c r="B106" s="16"/>
      <c r="C106" s="15"/>
      <c r="D106" s="29"/>
      <c r="E106" s="29"/>
      <c r="F106" s="29"/>
      <c r="G106" s="29"/>
      <c r="H106" s="38"/>
      <c r="I106" s="38"/>
      <c r="J106" s="37"/>
    </row>
    <row r="107" spans="1:10" s="3" customFormat="1" ht="19.5" thickBot="1" x14ac:dyDescent="0.3">
      <c r="A107" s="4"/>
      <c r="B107" s="14"/>
      <c r="C107" s="14"/>
      <c r="D107" s="4"/>
      <c r="E107" s="4"/>
      <c r="F107" s="4"/>
      <c r="G107" s="5"/>
      <c r="H107" s="5"/>
      <c r="I107" s="27" t="s">
        <v>5</v>
      </c>
      <c r="J107" s="36">
        <f>SUM(J4:J106)</f>
        <v>0</v>
      </c>
    </row>
  </sheetData>
  <mergeCells count="1">
    <mergeCell ref="D2:I2"/>
  </mergeCells>
  <conditionalFormatting sqref="D28:I28">
    <cfRule type="cellIs" dxfId="44" priority="16" operator="greaterThan">
      <formula>0</formula>
    </cfRule>
  </conditionalFormatting>
  <conditionalFormatting sqref="D10:I10">
    <cfRule type="cellIs" dxfId="43" priority="27" operator="greaterThan">
      <formula>0</formula>
    </cfRule>
  </conditionalFormatting>
  <conditionalFormatting sqref="D102:I102">
    <cfRule type="cellIs" dxfId="42" priority="26" operator="greaterThan">
      <formula>0</formula>
    </cfRule>
  </conditionalFormatting>
  <conditionalFormatting sqref="D88:I88">
    <cfRule type="cellIs" dxfId="41" priority="25" operator="greaterThan">
      <formula>0</formula>
    </cfRule>
  </conditionalFormatting>
  <conditionalFormatting sqref="D89:I89">
    <cfRule type="cellIs" dxfId="40" priority="24" operator="greaterThan">
      <formula>0</formula>
    </cfRule>
  </conditionalFormatting>
  <conditionalFormatting sqref="D84:I84">
    <cfRule type="cellIs" dxfId="39" priority="23" operator="greaterThan">
      <formula>0</formula>
    </cfRule>
  </conditionalFormatting>
  <conditionalFormatting sqref="D71:I71">
    <cfRule type="cellIs" dxfId="38" priority="22" operator="greaterThan">
      <formula>0</formula>
    </cfRule>
  </conditionalFormatting>
  <conditionalFormatting sqref="D63:I63">
    <cfRule type="cellIs" dxfId="37" priority="21" operator="greaterThan">
      <formula>0</formula>
    </cfRule>
  </conditionalFormatting>
  <conditionalFormatting sqref="D49:E49 G49:I49">
    <cfRule type="cellIs" dxfId="36" priority="20" operator="greaterThan">
      <formula>0</formula>
    </cfRule>
  </conditionalFormatting>
  <conditionalFormatting sqref="D50:I50">
    <cfRule type="cellIs" dxfId="35" priority="19" operator="greaterThan">
      <formula>0</formula>
    </cfRule>
  </conditionalFormatting>
  <conditionalFormatting sqref="D42:I42">
    <cfRule type="cellIs" dxfId="34" priority="18" operator="greaterThan">
      <formula>0</formula>
    </cfRule>
  </conditionalFormatting>
  <conditionalFormatting sqref="D41:I41">
    <cfRule type="cellIs" dxfId="33" priority="17" operator="greaterThan">
      <formula>0</formula>
    </cfRule>
  </conditionalFormatting>
  <conditionalFormatting sqref="D32:I32">
    <cfRule type="cellIs" dxfId="32" priority="15" operator="greaterThan">
      <formula>0</formula>
    </cfRule>
  </conditionalFormatting>
  <conditionalFormatting sqref="D28:I28">
    <cfRule type="cellIs" dxfId="31" priority="14" operator="greaterThan">
      <formula>0</formula>
    </cfRule>
  </conditionalFormatting>
  <conditionalFormatting sqref="D10:I10">
    <cfRule type="cellIs" dxfId="30" priority="13" operator="greaterThan">
      <formula>0</formula>
    </cfRule>
  </conditionalFormatting>
  <conditionalFormatting sqref="D102:I102">
    <cfRule type="cellIs" dxfId="29" priority="12" operator="greaterThan">
      <formula>0</formula>
    </cfRule>
  </conditionalFormatting>
  <conditionalFormatting sqref="D88:I88">
    <cfRule type="cellIs" dxfId="28" priority="11" operator="greaterThan">
      <formula>0</formula>
    </cfRule>
  </conditionalFormatting>
  <conditionalFormatting sqref="D89:I89">
    <cfRule type="cellIs" dxfId="27" priority="10" operator="greaterThan">
      <formula>0</formula>
    </cfRule>
  </conditionalFormatting>
  <conditionalFormatting sqref="D84:I84">
    <cfRule type="cellIs" dxfId="26" priority="9" operator="greaterThan">
      <formula>0</formula>
    </cfRule>
  </conditionalFormatting>
  <conditionalFormatting sqref="D71:I71">
    <cfRule type="cellIs" dxfId="25" priority="8" operator="greaterThan">
      <formula>0</formula>
    </cfRule>
  </conditionalFormatting>
  <conditionalFormatting sqref="D63:I63">
    <cfRule type="cellIs" dxfId="24" priority="7" operator="greaterThan">
      <formula>0</formula>
    </cfRule>
  </conditionalFormatting>
  <conditionalFormatting sqref="D49:E49">
    <cfRule type="cellIs" dxfId="23" priority="6" operator="greaterThan">
      <formula>0</formula>
    </cfRule>
  </conditionalFormatting>
  <conditionalFormatting sqref="D50:I50">
    <cfRule type="cellIs" dxfId="22" priority="5" operator="greaterThan">
      <formula>0</formula>
    </cfRule>
  </conditionalFormatting>
  <conditionalFormatting sqref="D42:I42">
    <cfRule type="cellIs" dxfId="21" priority="4" operator="greaterThan">
      <formula>0</formula>
    </cfRule>
  </conditionalFormatting>
  <conditionalFormatting sqref="D41:I41">
    <cfRule type="cellIs" dxfId="20" priority="3" operator="greaterThan">
      <formula>0</formula>
    </cfRule>
  </conditionalFormatting>
  <conditionalFormatting sqref="D32:I32">
    <cfRule type="cellIs" dxfId="19" priority="2" operator="greaterThan">
      <formula>0</formula>
    </cfRule>
  </conditionalFormatting>
  <conditionalFormatting sqref="F67:I67">
    <cfRule type="cellIs" dxfId="18" priority="1" operator="greaterThan">
      <formula>0</formula>
    </cfRule>
  </conditionalFormatting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  <headerFooter>
    <oddHeader>&amp;R&amp;8&amp;P/&amp;N</oddHeader>
    <oddFooter>&amp;R&amp;8&amp;P/&amp;N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zoomScale="85" zoomScaleNormal="85" workbookViewId="0">
      <pane ySplit="4" topLeftCell="A71" activePane="bottomLeft" state="frozen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209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119" t="s">
        <v>750</v>
      </c>
      <c r="B5" s="15"/>
      <c r="C5" s="15"/>
      <c r="D5" s="4"/>
      <c r="E5" s="4"/>
      <c r="F5" s="4"/>
      <c r="G5" s="4"/>
      <c r="H5" s="4"/>
      <c r="I5" s="4"/>
      <c r="J5" s="4"/>
    </row>
    <row r="6" spans="1:11" s="3" customFormat="1" x14ac:dyDescent="0.25">
      <c r="A6" s="18" t="s">
        <v>126</v>
      </c>
      <c r="B6" s="15" t="s">
        <v>3</v>
      </c>
      <c r="C6" s="15">
        <v>1</v>
      </c>
      <c r="D6" s="139"/>
      <c r="E6" s="4"/>
      <c r="F6" s="4"/>
      <c r="G6" s="4"/>
      <c r="H6" s="4"/>
      <c r="I6" s="4"/>
      <c r="J6" s="37">
        <f>(D6*365+E6*52+F6*12+G6*4+H6*2+I6)*C6</f>
        <v>0</v>
      </c>
    </row>
    <row r="7" spans="1:11" s="3" customFormat="1" x14ac:dyDescent="0.25">
      <c r="A7" s="18" t="s">
        <v>146</v>
      </c>
      <c r="B7" s="15" t="s">
        <v>3</v>
      </c>
      <c r="C7" s="15">
        <v>1</v>
      </c>
      <c r="D7" s="139"/>
      <c r="E7" s="4"/>
      <c r="F7" s="4"/>
      <c r="G7" s="4"/>
      <c r="H7" s="4"/>
      <c r="I7" s="4"/>
      <c r="J7" s="37">
        <f t="shared" ref="J7:J73" si="0">(D7*365+E7*52+F7*12+G7*4+H7*2+I7)*C7</f>
        <v>0</v>
      </c>
    </row>
    <row r="8" spans="1:11" s="3" customFormat="1" x14ac:dyDescent="0.25">
      <c r="A8" s="18" t="s">
        <v>147</v>
      </c>
      <c r="B8" s="15" t="s">
        <v>3</v>
      </c>
      <c r="C8" s="15">
        <v>1</v>
      </c>
      <c r="D8" s="139"/>
      <c r="E8" s="4"/>
      <c r="F8" s="4"/>
      <c r="G8" s="4"/>
      <c r="H8" s="4"/>
      <c r="I8" s="4"/>
      <c r="J8" s="37">
        <f t="shared" si="0"/>
        <v>0</v>
      </c>
    </row>
    <row r="9" spans="1:11" s="3" customFormat="1" x14ac:dyDescent="0.25">
      <c r="A9" s="18" t="s">
        <v>21</v>
      </c>
      <c r="B9" s="15" t="s">
        <v>3</v>
      </c>
      <c r="C9" s="15">
        <v>1</v>
      </c>
      <c r="D9" s="139"/>
      <c r="E9" s="4"/>
      <c r="F9" s="4"/>
      <c r="G9" s="4"/>
      <c r="H9" s="4"/>
      <c r="I9" s="4"/>
      <c r="J9" s="37">
        <f t="shared" si="0"/>
        <v>0</v>
      </c>
    </row>
    <row r="10" spans="1:11" s="3" customFormat="1" x14ac:dyDescent="0.25">
      <c r="A10" s="18" t="s">
        <v>22</v>
      </c>
      <c r="B10" s="15" t="s">
        <v>3</v>
      </c>
      <c r="C10" s="15">
        <v>1</v>
      </c>
      <c r="D10" s="139"/>
      <c r="E10" s="4"/>
      <c r="F10" s="4"/>
      <c r="G10" s="4"/>
      <c r="H10" s="4"/>
      <c r="I10" s="4"/>
      <c r="J10" s="37">
        <f t="shared" si="0"/>
        <v>0</v>
      </c>
    </row>
    <row r="11" spans="1:11" s="3" customFormat="1" x14ac:dyDescent="0.25">
      <c r="A11" s="18" t="s">
        <v>23</v>
      </c>
      <c r="B11" s="15" t="s">
        <v>3</v>
      </c>
      <c r="C11" s="15">
        <v>1</v>
      </c>
      <c r="D11" s="139"/>
      <c r="E11" s="4"/>
      <c r="F11" s="4"/>
      <c r="G11" s="4"/>
      <c r="H11" s="4"/>
      <c r="I11" s="4"/>
      <c r="J11" s="37">
        <f t="shared" si="0"/>
        <v>0</v>
      </c>
    </row>
    <row r="12" spans="1:11" s="3" customFormat="1" x14ac:dyDescent="0.25">
      <c r="A12" s="18" t="s">
        <v>24</v>
      </c>
      <c r="B12" s="15" t="s">
        <v>3</v>
      </c>
      <c r="C12" s="15">
        <v>1</v>
      </c>
      <c r="D12" s="139"/>
      <c r="E12" s="4"/>
      <c r="F12" s="4"/>
      <c r="G12" s="4"/>
      <c r="H12" s="4"/>
      <c r="I12" s="4"/>
      <c r="J12" s="37">
        <f t="shared" si="0"/>
        <v>0</v>
      </c>
    </row>
    <row r="13" spans="1:11" s="3" customFormat="1" x14ac:dyDescent="0.25">
      <c r="A13" s="18" t="s">
        <v>25</v>
      </c>
      <c r="B13" s="15" t="s">
        <v>3</v>
      </c>
      <c r="C13" s="15">
        <v>1</v>
      </c>
      <c r="D13" s="139"/>
      <c r="E13" s="4"/>
      <c r="F13" s="4"/>
      <c r="G13" s="4"/>
      <c r="H13" s="4"/>
      <c r="I13" s="4"/>
      <c r="J13" s="37">
        <f t="shared" si="0"/>
        <v>0</v>
      </c>
    </row>
    <row r="14" spans="1:11" s="3" customFormat="1" x14ac:dyDescent="0.25">
      <c r="A14" s="18" t="s">
        <v>26</v>
      </c>
      <c r="B14" s="15" t="s">
        <v>3</v>
      </c>
      <c r="C14" s="15">
        <v>1</v>
      </c>
      <c r="D14" s="139"/>
      <c r="E14" s="20"/>
      <c r="F14" s="4"/>
      <c r="G14" s="4"/>
      <c r="H14" s="4"/>
      <c r="I14" s="4"/>
      <c r="J14" s="37">
        <f t="shared" si="0"/>
        <v>0</v>
      </c>
    </row>
    <row r="15" spans="1:11" s="3" customFormat="1" x14ac:dyDescent="0.25">
      <c r="A15" s="18" t="s">
        <v>148</v>
      </c>
      <c r="B15" s="15" t="s">
        <v>3</v>
      </c>
      <c r="C15" s="15">
        <v>1</v>
      </c>
      <c r="D15" s="4"/>
      <c r="E15" s="4"/>
      <c r="F15" s="139"/>
      <c r="G15" s="4"/>
      <c r="H15" s="4"/>
      <c r="I15" s="4"/>
      <c r="J15" s="37">
        <f t="shared" si="0"/>
        <v>0</v>
      </c>
    </row>
    <row r="16" spans="1:11" s="3" customFormat="1" x14ac:dyDescent="0.25">
      <c r="A16" s="18" t="s">
        <v>149</v>
      </c>
      <c r="B16" s="15" t="s">
        <v>3</v>
      </c>
      <c r="C16" s="15">
        <v>1</v>
      </c>
      <c r="D16" s="4"/>
      <c r="E16" s="4"/>
      <c r="F16" s="139"/>
      <c r="G16" s="4"/>
      <c r="H16" s="4"/>
      <c r="I16" s="4"/>
      <c r="J16" s="37">
        <f t="shared" si="0"/>
        <v>0</v>
      </c>
    </row>
    <row r="17" spans="1:10" s="3" customFormat="1" x14ac:dyDescent="0.25">
      <c r="A17" s="18" t="s">
        <v>150</v>
      </c>
      <c r="B17" s="15" t="s">
        <v>3</v>
      </c>
      <c r="C17" s="15">
        <v>1</v>
      </c>
      <c r="D17" s="4"/>
      <c r="E17" s="4"/>
      <c r="F17" s="139"/>
      <c r="G17" s="4"/>
      <c r="H17" s="4"/>
      <c r="I17" s="4"/>
      <c r="J17" s="37">
        <f t="shared" si="0"/>
        <v>0</v>
      </c>
    </row>
    <row r="18" spans="1:10" s="3" customFormat="1" x14ac:dyDescent="0.25">
      <c r="A18" s="18" t="s">
        <v>151</v>
      </c>
      <c r="B18" s="15" t="s">
        <v>3</v>
      </c>
      <c r="C18" s="15">
        <v>1</v>
      </c>
      <c r="D18" s="4"/>
      <c r="E18" s="4"/>
      <c r="F18" s="139"/>
      <c r="G18" s="4"/>
      <c r="H18" s="4"/>
      <c r="I18" s="4"/>
      <c r="J18" s="37">
        <f t="shared" si="0"/>
        <v>0</v>
      </c>
    </row>
    <row r="19" spans="1:10" s="3" customFormat="1" x14ac:dyDescent="0.25">
      <c r="A19" s="18" t="s">
        <v>152</v>
      </c>
      <c r="B19" s="15" t="s">
        <v>3</v>
      </c>
      <c r="C19" s="15">
        <v>1</v>
      </c>
      <c r="D19" s="4"/>
      <c r="E19" s="4"/>
      <c r="F19" s="139"/>
      <c r="G19" s="4"/>
      <c r="H19" s="4"/>
      <c r="I19" s="4"/>
      <c r="J19" s="37">
        <f t="shared" si="0"/>
        <v>0</v>
      </c>
    </row>
    <row r="20" spans="1:10" s="3" customFormat="1" x14ac:dyDescent="0.25">
      <c r="A20" s="18" t="s">
        <v>153</v>
      </c>
      <c r="B20" s="15" t="s">
        <v>3</v>
      </c>
      <c r="C20" s="15">
        <v>1</v>
      </c>
      <c r="D20" s="4"/>
      <c r="E20" s="4"/>
      <c r="F20" s="139"/>
      <c r="G20" s="4"/>
      <c r="H20" s="4"/>
      <c r="I20" s="4"/>
      <c r="J20" s="37">
        <f t="shared" si="0"/>
        <v>0</v>
      </c>
    </row>
    <row r="21" spans="1:10" s="3" customFormat="1" x14ac:dyDescent="0.25">
      <c r="A21" s="18" t="s">
        <v>154</v>
      </c>
      <c r="B21" s="15" t="s">
        <v>3</v>
      </c>
      <c r="C21" s="15">
        <v>1</v>
      </c>
      <c r="D21" s="4"/>
      <c r="E21" s="4"/>
      <c r="F21" s="139"/>
      <c r="G21" s="4"/>
      <c r="H21" s="4"/>
      <c r="I21" s="4"/>
      <c r="J21" s="37">
        <f t="shared" si="0"/>
        <v>0</v>
      </c>
    </row>
    <row r="22" spans="1:10" s="3" customFormat="1" x14ac:dyDescent="0.25">
      <c r="A22" s="18" t="s">
        <v>155</v>
      </c>
      <c r="B22" s="15" t="s">
        <v>3</v>
      </c>
      <c r="C22" s="15">
        <v>1</v>
      </c>
      <c r="D22" s="4"/>
      <c r="E22" s="4"/>
      <c r="F22" s="139"/>
      <c r="G22" s="4"/>
      <c r="H22" s="4"/>
      <c r="I22" s="4"/>
      <c r="J22" s="37">
        <f t="shared" si="0"/>
        <v>0</v>
      </c>
    </row>
    <row r="23" spans="1:10" s="3" customFormat="1" x14ac:dyDescent="0.25">
      <c r="A23" s="18" t="s">
        <v>156</v>
      </c>
      <c r="B23" s="15" t="s">
        <v>3</v>
      </c>
      <c r="C23" s="15">
        <v>1</v>
      </c>
      <c r="D23" s="4"/>
      <c r="E23" s="4"/>
      <c r="F23" s="139"/>
      <c r="G23" s="4"/>
      <c r="H23" s="4"/>
      <c r="I23" s="4"/>
      <c r="J23" s="37">
        <f t="shared" si="0"/>
        <v>0</v>
      </c>
    </row>
    <row r="24" spans="1:10" s="3" customFormat="1" x14ac:dyDescent="0.25">
      <c r="A24" s="18" t="s">
        <v>157</v>
      </c>
      <c r="B24" s="15" t="s">
        <v>3</v>
      </c>
      <c r="C24" s="15">
        <v>1</v>
      </c>
      <c r="D24" s="4"/>
      <c r="E24" s="4"/>
      <c r="F24" s="139"/>
      <c r="G24" s="4"/>
      <c r="H24" s="4"/>
      <c r="I24" s="4"/>
      <c r="J24" s="37">
        <f t="shared" si="0"/>
        <v>0</v>
      </c>
    </row>
    <row r="25" spans="1:10" s="3" customFormat="1" x14ac:dyDescent="0.25">
      <c r="A25" s="18" t="s">
        <v>158</v>
      </c>
      <c r="B25" s="15" t="s">
        <v>3</v>
      </c>
      <c r="C25" s="15">
        <v>1</v>
      </c>
      <c r="D25" s="4"/>
      <c r="E25" s="4"/>
      <c r="F25" s="139"/>
      <c r="G25" s="4"/>
      <c r="H25" s="4"/>
      <c r="I25" s="4"/>
      <c r="J25" s="37">
        <f t="shared" si="0"/>
        <v>0</v>
      </c>
    </row>
    <row r="26" spans="1:10" s="3" customFormat="1" x14ac:dyDescent="0.25">
      <c r="A26" s="32" t="s">
        <v>863</v>
      </c>
      <c r="B26" s="15" t="s">
        <v>3</v>
      </c>
      <c r="C26" s="15">
        <v>1</v>
      </c>
      <c r="D26" s="4"/>
      <c r="E26" s="4"/>
      <c r="F26" s="20"/>
      <c r="G26" s="4"/>
      <c r="H26" s="139"/>
      <c r="I26" s="4"/>
      <c r="J26" s="37">
        <f t="shared" si="0"/>
        <v>0</v>
      </c>
    </row>
    <row r="27" spans="1:10" s="3" customFormat="1" x14ac:dyDescent="0.25">
      <c r="A27" s="32" t="s">
        <v>864</v>
      </c>
      <c r="B27" s="15" t="s">
        <v>3</v>
      </c>
      <c r="C27" s="15">
        <v>1</v>
      </c>
      <c r="D27" s="4"/>
      <c r="E27" s="4"/>
      <c r="F27" s="20"/>
      <c r="G27" s="4"/>
      <c r="H27" s="139"/>
      <c r="I27" s="4"/>
      <c r="J27" s="37">
        <f t="shared" si="0"/>
        <v>0</v>
      </c>
    </row>
    <row r="28" spans="1:10" s="3" customFormat="1" x14ac:dyDescent="0.25">
      <c r="A28" s="32" t="s">
        <v>866</v>
      </c>
      <c r="B28" s="15" t="s">
        <v>3</v>
      </c>
      <c r="C28" s="15">
        <v>1</v>
      </c>
      <c r="D28" s="4"/>
      <c r="E28" s="4"/>
      <c r="F28" s="20"/>
      <c r="G28" s="4"/>
      <c r="H28" s="20"/>
      <c r="I28" s="139"/>
      <c r="J28" s="37">
        <f t="shared" si="0"/>
        <v>0</v>
      </c>
    </row>
    <row r="29" spans="1:10" s="3" customFormat="1" x14ac:dyDescent="0.25">
      <c r="A29" s="120" t="s">
        <v>469</v>
      </c>
      <c r="B29" s="16"/>
      <c r="C29" s="16"/>
      <c r="D29" s="34"/>
      <c r="E29" s="34"/>
      <c r="F29" s="34"/>
      <c r="G29" s="34"/>
      <c r="H29" s="34"/>
      <c r="I29" s="34"/>
      <c r="J29" s="37"/>
    </row>
    <row r="30" spans="1:10" s="3" customFormat="1" x14ac:dyDescent="0.25">
      <c r="A30" s="120" t="s">
        <v>419</v>
      </c>
      <c r="B30" s="16"/>
      <c r="C30" s="16"/>
      <c r="D30" s="34"/>
      <c r="E30" s="34"/>
      <c r="F30" s="35"/>
      <c r="G30" s="35"/>
      <c r="H30" s="35"/>
      <c r="I30" s="35"/>
      <c r="J30" s="37"/>
    </row>
    <row r="31" spans="1:10" s="3" customFormat="1" x14ac:dyDescent="0.25">
      <c r="A31" s="32" t="s">
        <v>420</v>
      </c>
      <c r="B31" s="16" t="s">
        <v>3</v>
      </c>
      <c r="C31" s="16">
        <v>5</v>
      </c>
      <c r="D31" s="34"/>
      <c r="E31" s="34"/>
      <c r="F31" s="34"/>
      <c r="G31" s="29"/>
      <c r="H31" s="141"/>
      <c r="I31" s="29"/>
      <c r="J31" s="37">
        <f t="shared" si="0"/>
        <v>0</v>
      </c>
    </row>
    <row r="32" spans="1:10" s="3" customFormat="1" x14ac:dyDescent="0.25">
      <c r="A32" s="32" t="s">
        <v>421</v>
      </c>
      <c r="B32" s="16" t="s">
        <v>3</v>
      </c>
      <c r="C32" s="16">
        <v>5</v>
      </c>
      <c r="D32" s="34"/>
      <c r="E32" s="34"/>
      <c r="F32" s="34"/>
      <c r="G32" s="29"/>
      <c r="H32" s="29"/>
      <c r="I32" s="141"/>
      <c r="J32" s="37">
        <f t="shared" si="0"/>
        <v>0</v>
      </c>
    </row>
    <row r="33" spans="1:10" s="3" customFormat="1" x14ac:dyDescent="0.25">
      <c r="A33" s="32" t="s">
        <v>422</v>
      </c>
      <c r="B33" s="16" t="s">
        <v>3</v>
      </c>
      <c r="C33" s="16">
        <v>5</v>
      </c>
      <c r="D33" s="34"/>
      <c r="E33" s="34"/>
      <c r="F33" s="34"/>
      <c r="G33" s="29"/>
      <c r="H33" s="141"/>
      <c r="I33" s="29"/>
      <c r="J33" s="37">
        <f t="shared" si="0"/>
        <v>0</v>
      </c>
    </row>
    <row r="34" spans="1:10" s="3" customFormat="1" x14ac:dyDescent="0.25">
      <c r="A34" s="32" t="s">
        <v>423</v>
      </c>
      <c r="B34" s="16" t="s">
        <v>3</v>
      </c>
      <c r="C34" s="16">
        <v>5</v>
      </c>
      <c r="D34" s="34"/>
      <c r="E34" s="34"/>
      <c r="F34" s="34"/>
      <c r="G34" s="29"/>
      <c r="H34" s="141"/>
      <c r="I34" s="29"/>
      <c r="J34" s="37">
        <f t="shared" si="0"/>
        <v>0</v>
      </c>
    </row>
    <row r="35" spans="1:10" s="3" customFormat="1" x14ac:dyDescent="0.25">
      <c r="A35" s="32" t="s">
        <v>424</v>
      </c>
      <c r="B35" s="16" t="s">
        <v>3</v>
      </c>
      <c r="C35" s="16">
        <v>5</v>
      </c>
      <c r="D35" s="34"/>
      <c r="E35" s="34"/>
      <c r="F35" s="34"/>
      <c r="G35" s="29"/>
      <c r="H35" s="141"/>
      <c r="I35" s="29"/>
      <c r="J35" s="37">
        <f t="shared" si="0"/>
        <v>0</v>
      </c>
    </row>
    <row r="36" spans="1:10" s="3" customFormat="1" x14ac:dyDescent="0.25">
      <c r="A36" s="32" t="s">
        <v>425</v>
      </c>
      <c r="B36" s="16" t="s">
        <v>3</v>
      </c>
      <c r="C36" s="16">
        <v>5</v>
      </c>
      <c r="D36" s="34"/>
      <c r="E36" s="34"/>
      <c r="F36" s="34"/>
      <c r="G36" s="29"/>
      <c r="H36" s="141"/>
      <c r="I36" s="29"/>
      <c r="J36" s="37">
        <f t="shared" si="0"/>
        <v>0</v>
      </c>
    </row>
    <row r="37" spans="1:10" s="3" customFormat="1" x14ac:dyDescent="0.25">
      <c r="A37" s="32" t="s">
        <v>426</v>
      </c>
      <c r="B37" s="16" t="s">
        <v>3</v>
      </c>
      <c r="C37" s="16">
        <v>5</v>
      </c>
      <c r="D37" s="34"/>
      <c r="E37" s="34"/>
      <c r="F37" s="34"/>
      <c r="G37" s="141"/>
      <c r="H37" s="29"/>
      <c r="I37" s="29"/>
      <c r="J37" s="37">
        <f t="shared" si="0"/>
        <v>0</v>
      </c>
    </row>
    <row r="38" spans="1:10" s="3" customFormat="1" x14ac:dyDescent="0.25">
      <c r="A38" s="32" t="s">
        <v>427</v>
      </c>
      <c r="B38" s="16" t="s">
        <v>3</v>
      </c>
      <c r="C38" s="16">
        <v>5</v>
      </c>
      <c r="D38" s="34"/>
      <c r="E38" s="34"/>
      <c r="F38" s="34"/>
      <c r="G38" s="141"/>
      <c r="H38" s="29"/>
      <c r="I38" s="29"/>
      <c r="J38" s="37">
        <f t="shared" si="0"/>
        <v>0</v>
      </c>
    </row>
    <row r="39" spans="1:10" s="3" customFormat="1" x14ac:dyDescent="0.25">
      <c r="A39" s="32" t="s">
        <v>428</v>
      </c>
      <c r="B39" s="16" t="s">
        <v>3</v>
      </c>
      <c r="C39" s="16">
        <v>5</v>
      </c>
      <c r="D39" s="34"/>
      <c r="E39" s="34"/>
      <c r="F39" s="34"/>
      <c r="G39" s="141"/>
      <c r="H39" s="29"/>
      <c r="I39" s="29"/>
      <c r="J39" s="37">
        <f t="shared" si="0"/>
        <v>0</v>
      </c>
    </row>
    <row r="40" spans="1:10" s="3" customFormat="1" x14ac:dyDescent="0.25">
      <c r="A40" s="32" t="s">
        <v>861</v>
      </c>
      <c r="B40" s="16" t="s">
        <v>3</v>
      </c>
      <c r="C40" s="16">
        <v>5</v>
      </c>
      <c r="D40" s="34"/>
      <c r="E40" s="34"/>
      <c r="F40" s="34"/>
      <c r="G40" s="29"/>
      <c r="H40" s="141"/>
      <c r="I40" s="29"/>
      <c r="J40" s="37">
        <f t="shared" si="0"/>
        <v>0</v>
      </c>
    </row>
    <row r="41" spans="1:10" s="3" customFormat="1" x14ac:dyDescent="0.25">
      <c r="A41" s="32" t="s">
        <v>430</v>
      </c>
      <c r="B41" s="16" t="s">
        <v>3</v>
      </c>
      <c r="C41" s="16">
        <v>5</v>
      </c>
      <c r="D41" s="34"/>
      <c r="E41" s="34"/>
      <c r="F41" s="34"/>
      <c r="G41" s="29"/>
      <c r="H41" s="141"/>
      <c r="I41" s="29"/>
      <c r="J41" s="37">
        <f t="shared" si="0"/>
        <v>0</v>
      </c>
    </row>
    <row r="42" spans="1:10" s="3" customFormat="1" x14ac:dyDescent="0.25">
      <c r="A42" s="32" t="s">
        <v>431</v>
      </c>
      <c r="B42" s="16" t="s">
        <v>3</v>
      </c>
      <c r="C42" s="16">
        <v>5</v>
      </c>
      <c r="D42" s="34"/>
      <c r="E42" s="34"/>
      <c r="F42" s="34"/>
      <c r="G42" s="29"/>
      <c r="H42" s="29"/>
      <c r="I42" s="141"/>
      <c r="J42" s="37">
        <f t="shared" si="0"/>
        <v>0</v>
      </c>
    </row>
    <row r="43" spans="1:10" s="3" customFormat="1" x14ac:dyDescent="0.25">
      <c r="A43" s="32" t="s">
        <v>432</v>
      </c>
      <c r="B43" s="16" t="s">
        <v>3</v>
      </c>
      <c r="C43" s="16">
        <v>5</v>
      </c>
      <c r="D43" s="34"/>
      <c r="E43" s="34"/>
      <c r="F43" s="34"/>
      <c r="G43" s="29"/>
      <c r="H43" s="29"/>
      <c r="I43" s="141"/>
      <c r="J43" s="37">
        <f t="shared" si="0"/>
        <v>0</v>
      </c>
    </row>
    <row r="44" spans="1:10" s="3" customFormat="1" x14ac:dyDescent="0.25">
      <c r="A44" s="32" t="s">
        <v>865</v>
      </c>
      <c r="B44" s="16" t="s">
        <v>3</v>
      </c>
      <c r="C44" s="16">
        <v>5</v>
      </c>
      <c r="D44" s="34"/>
      <c r="E44" s="34"/>
      <c r="F44" s="34"/>
      <c r="G44" s="29"/>
      <c r="H44" s="29"/>
      <c r="I44" s="141"/>
      <c r="J44" s="37">
        <f t="shared" si="0"/>
        <v>0</v>
      </c>
    </row>
    <row r="45" spans="1:10" s="3" customFormat="1" x14ac:dyDescent="0.25">
      <c r="A45" s="32" t="s">
        <v>434</v>
      </c>
      <c r="B45" s="16" t="s">
        <v>3</v>
      </c>
      <c r="C45" s="16">
        <v>5</v>
      </c>
      <c r="D45" s="34"/>
      <c r="E45" s="34"/>
      <c r="F45" s="34"/>
      <c r="G45" s="29"/>
      <c r="H45" s="29"/>
      <c r="I45" s="141"/>
      <c r="J45" s="37">
        <f t="shared" si="0"/>
        <v>0</v>
      </c>
    </row>
    <row r="46" spans="1:10" s="3" customFormat="1" x14ac:dyDescent="0.25">
      <c r="A46" s="32" t="s">
        <v>435</v>
      </c>
      <c r="B46" s="16" t="s">
        <v>3</v>
      </c>
      <c r="C46" s="16">
        <v>5</v>
      </c>
      <c r="D46" s="34"/>
      <c r="E46" s="34"/>
      <c r="F46" s="145"/>
      <c r="G46" s="29"/>
      <c r="H46" s="29"/>
      <c r="I46" s="29"/>
      <c r="J46" s="37">
        <f t="shared" si="0"/>
        <v>0</v>
      </c>
    </row>
    <row r="47" spans="1:10" s="3" customFormat="1" x14ac:dyDescent="0.25">
      <c r="A47" s="32" t="s">
        <v>436</v>
      </c>
      <c r="B47" s="16" t="s">
        <v>3</v>
      </c>
      <c r="C47" s="16">
        <v>5</v>
      </c>
      <c r="D47" s="34"/>
      <c r="E47" s="34"/>
      <c r="F47" s="34"/>
      <c r="G47" s="29"/>
      <c r="H47" s="29"/>
      <c r="I47" s="141"/>
      <c r="J47" s="37">
        <f t="shared" si="0"/>
        <v>0</v>
      </c>
    </row>
    <row r="48" spans="1:10" s="3" customFormat="1" x14ac:dyDescent="0.25">
      <c r="A48" s="120" t="s">
        <v>437</v>
      </c>
      <c r="B48" s="16"/>
      <c r="C48" s="16"/>
      <c r="D48" s="34"/>
      <c r="E48" s="34"/>
      <c r="F48" s="145"/>
      <c r="G48" s="35"/>
      <c r="H48" s="35"/>
      <c r="I48" s="35"/>
      <c r="J48" s="37"/>
    </row>
    <row r="49" spans="1:10" s="3" customFormat="1" x14ac:dyDescent="0.25">
      <c r="A49" s="32" t="s">
        <v>438</v>
      </c>
      <c r="B49" s="16" t="s">
        <v>4</v>
      </c>
      <c r="C49" s="16">
        <v>94</v>
      </c>
      <c r="D49" s="34"/>
      <c r="E49" s="34"/>
      <c r="F49" s="34"/>
      <c r="G49" s="34"/>
      <c r="H49" s="141"/>
      <c r="I49" s="30"/>
      <c r="J49" s="37">
        <f t="shared" si="0"/>
        <v>0</v>
      </c>
    </row>
    <row r="50" spans="1:10" s="3" customFormat="1" x14ac:dyDescent="0.25">
      <c r="A50" s="32" t="s">
        <v>862</v>
      </c>
      <c r="B50" s="16" t="s">
        <v>4</v>
      </c>
      <c r="C50" s="16">
        <v>94</v>
      </c>
      <c r="D50" s="34"/>
      <c r="E50" s="34"/>
      <c r="F50" s="34"/>
      <c r="G50" s="34"/>
      <c r="H50" s="141"/>
      <c r="I50" s="29"/>
      <c r="J50" s="37">
        <f t="shared" si="0"/>
        <v>0</v>
      </c>
    </row>
    <row r="51" spans="1:10" s="3" customFormat="1" x14ac:dyDescent="0.25">
      <c r="A51" s="32" t="s">
        <v>440</v>
      </c>
      <c r="B51" s="16" t="s">
        <v>4</v>
      </c>
      <c r="C51" s="16">
        <v>94</v>
      </c>
      <c r="D51" s="34"/>
      <c r="E51" s="34"/>
      <c r="F51" s="34"/>
      <c r="G51" s="34"/>
      <c r="H51" s="141"/>
      <c r="I51" s="29"/>
      <c r="J51" s="37">
        <f t="shared" si="0"/>
        <v>0</v>
      </c>
    </row>
    <row r="52" spans="1:10" s="3" customFormat="1" x14ac:dyDescent="0.25">
      <c r="A52" s="120" t="s">
        <v>441</v>
      </c>
      <c r="B52" s="16"/>
      <c r="C52" s="16"/>
      <c r="D52" s="34"/>
      <c r="E52" s="34"/>
      <c r="F52" s="35"/>
      <c r="G52" s="35"/>
      <c r="H52" s="35"/>
      <c r="I52" s="35"/>
      <c r="J52" s="37"/>
    </row>
    <row r="53" spans="1:10" s="3" customFormat="1" x14ac:dyDescent="0.25">
      <c r="A53" s="32" t="s">
        <v>442</v>
      </c>
      <c r="B53" s="16" t="s">
        <v>3</v>
      </c>
      <c r="C53" s="16">
        <v>37</v>
      </c>
      <c r="D53" s="34"/>
      <c r="E53" s="34"/>
      <c r="F53" s="34"/>
      <c r="G53" s="34"/>
      <c r="H53" s="141"/>
      <c r="I53" s="29"/>
      <c r="J53" s="37">
        <f t="shared" si="0"/>
        <v>0</v>
      </c>
    </row>
    <row r="54" spans="1:10" s="3" customFormat="1" x14ac:dyDescent="0.25">
      <c r="A54" s="32" t="s">
        <v>443</v>
      </c>
      <c r="B54" s="16" t="s">
        <v>3</v>
      </c>
      <c r="C54" s="16">
        <v>18</v>
      </c>
      <c r="D54" s="34"/>
      <c r="E54" s="34"/>
      <c r="F54" s="34"/>
      <c r="G54" s="34"/>
      <c r="H54" s="29"/>
      <c r="I54" s="141"/>
      <c r="J54" s="37">
        <f t="shared" si="0"/>
        <v>0</v>
      </c>
    </row>
    <row r="55" spans="1:10" s="3" customFormat="1" x14ac:dyDescent="0.25">
      <c r="A55" s="32" t="s">
        <v>444</v>
      </c>
      <c r="B55" s="16" t="s">
        <v>3</v>
      </c>
      <c r="C55" s="16">
        <v>12</v>
      </c>
      <c r="D55" s="34"/>
      <c r="E55" s="34"/>
      <c r="F55" s="34"/>
      <c r="G55" s="34"/>
      <c r="H55" s="141"/>
      <c r="I55" s="29"/>
      <c r="J55" s="37">
        <f t="shared" si="0"/>
        <v>0</v>
      </c>
    </row>
    <row r="56" spans="1:10" s="3" customFormat="1" x14ac:dyDescent="0.25">
      <c r="A56" s="32" t="s">
        <v>445</v>
      </c>
      <c r="B56" s="16" t="s">
        <v>3</v>
      </c>
      <c r="C56" s="16">
        <v>6</v>
      </c>
      <c r="D56" s="34"/>
      <c r="E56" s="34"/>
      <c r="F56" s="34"/>
      <c r="G56" s="34"/>
      <c r="H56" s="141"/>
      <c r="I56" s="29"/>
      <c r="J56" s="37">
        <f t="shared" si="0"/>
        <v>0</v>
      </c>
    </row>
    <row r="57" spans="1:10" s="3" customFormat="1" x14ac:dyDescent="0.25">
      <c r="A57" s="32" t="s">
        <v>446</v>
      </c>
      <c r="B57" s="16" t="s">
        <v>3</v>
      </c>
      <c r="C57" s="16">
        <v>41</v>
      </c>
      <c r="D57" s="33"/>
      <c r="E57" s="33"/>
      <c r="F57" s="33"/>
      <c r="G57" s="33"/>
      <c r="H57" s="33"/>
      <c r="I57" s="141"/>
      <c r="J57" s="37">
        <f t="shared" si="0"/>
        <v>0</v>
      </c>
    </row>
    <row r="58" spans="1:10" s="3" customFormat="1" x14ac:dyDescent="0.25">
      <c r="A58" s="32" t="s">
        <v>447</v>
      </c>
      <c r="B58" s="16" t="s">
        <v>3</v>
      </c>
      <c r="C58" s="16">
        <v>38</v>
      </c>
      <c r="D58" s="34"/>
      <c r="E58" s="34"/>
      <c r="F58" s="34"/>
      <c r="G58" s="34"/>
      <c r="H58" s="29"/>
      <c r="I58" s="141"/>
      <c r="J58" s="37">
        <f t="shared" si="0"/>
        <v>0</v>
      </c>
    </row>
    <row r="59" spans="1:10" s="3" customFormat="1" x14ac:dyDescent="0.25">
      <c r="A59" s="32" t="s">
        <v>448</v>
      </c>
      <c r="B59" s="16" t="s">
        <v>3</v>
      </c>
      <c r="C59" s="16">
        <v>136</v>
      </c>
      <c r="D59" s="34"/>
      <c r="E59" s="34"/>
      <c r="F59" s="34"/>
      <c r="G59" s="34"/>
      <c r="H59" s="29"/>
      <c r="I59" s="141"/>
      <c r="J59" s="37">
        <f t="shared" si="0"/>
        <v>0</v>
      </c>
    </row>
    <row r="60" spans="1:10" s="3" customFormat="1" x14ac:dyDescent="0.25">
      <c r="A60" s="32" t="s">
        <v>449</v>
      </c>
      <c r="B60" s="16" t="s">
        <v>3</v>
      </c>
      <c r="C60" s="16">
        <v>61</v>
      </c>
      <c r="D60" s="34"/>
      <c r="E60" s="34"/>
      <c r="F60" s="34"/>
      <c r="G60" s="34"/>
      <c r="H60" s="29"/>
      <c r="I60" s="141"/>
      <c r="J60" s="37">
        <f t="shared" si="0"/>
        <v>0</v>
      </c>
    </row>
    <row r="61" spans="1:10" s="3" customFormat="1" x14ac:dyDescent="0.25">
      <c r="A61" s="120" t="s">
        <v>470</v>
      </c>
      <c r="B61" s="16"/>
      <c r="C61" s="16"/>
      <c r="D61" s="34"/>
      <c r="E61" s="34"/>
      <c r="F61" s="35"/>
      <c r="G61" s="35"/>
      <c r="H61" s="35"/>
      <c r="I61" s="35"/>
      <c r="J61" s="37"/>
    </row>
    <row r="62" spans="1:10" s="3" customFormat="1" x14ac:dyDescent="0.25">
      <c r="A62" s="120" t="s">
        <v>457</v>
      </c>
      <c r="B62" s="16"/>
      <c r="C62" s="16"/>
      <c r="D62" s="34"/>
      <c r="E62" s="34"/>
      <c r="F62" s="35"/>
      <c r="G62" s="35"/>
      <c r="H62" s="35"/>
      <c r="I62" s="35"/>
      <c r="J62" s="37"/>
    </row>
    <row r="63" spans="1:10" s="3" customFormat="1" x14ac:dyDescent="0.25">
      <c r="A63" s="32" t="s">
        <v>424</v>
      </c>
      <c r="B63" s="16" t="s">
        <v>3</v>
      </c>
      <c r="C63" s="16">
        <v>1</v>
      </c>
      <c r="D63" s="34"/>
      <c r="E63" s="34"/>
      <c r="F63" s="29"/>
      <c r="G63" s="29"/>
      <c r="H63" s="141"/>
      <c r="I63" s="29"/>
      <c r="J63" s="37">
        <f t="shared" si="0"/>
        <v>0</v>
      </c>
    </row>
    <row r="64" spans="1:10" s="3" customFormat="1" x14ac:dyDescent="0.25">
      <c r="A64" s="32" t="s">
        <v>425</v>
      </c>
      <c r="B64" s="16" t="s">
        <v>3</v>
      </c>
      <c r="C64" s="16">
        <v>1</v>
      </c>
      <c r="D64" s="34"/>
      <c r="E64" s="34"/>
      <c r="F64" s="29"/>
      <c r="G64" s="29"/>
      <c r="H64" s="141"/>
      <c r="I64" s="29"/>
      <c r="J64" s="37">
        <f t="shared" si="0"/>
        <v>0</v>
      </c>
    </row>
    <row r="65" spans="1:10" s="3" customFormat="1" x14ac:dyDescent="0.25">
      <c r="A65" s="32" t="s">
        <v>426</v>
      </c>
      <c r="B65" s="16" t="s">
        <v>3</v>
      </c>
      <c r="C65" s="16">
        <v>1</v>
      </c>
      <c r="D65" s="34"/>
      <c r="E65" s="34"/>
      <c r="F65" s="29"/>
      <c r="G65" s="141"/>
      <c r="H65" s="29"/>
      <c r="I65" s="29"/>
      <c r="J65" s="37">
        <f t="shared" si="0"/>
        <v>0</v>
      </c>
    </row>
    <row r="66" spans="1:10" s="3" customFormat="1" x14ac:dyDescent="0.25">
      <c r="A66" s="32" t="s">
        <v>427</v>
      </c>
      <c r="B66" s="16" t="s">
        <v>3</v>
      </c>
      <c r="C66" s="16">
        <v>1</v>
      </c>
      <c r="D66" s="34"/>
      <c r="E66" s="34"/>
      <c r="F66" s="29"/>
      <c r="G66" s="141"/>
      <c r="H66" s="29"/>
      <c r="I66" s="29"/>
      <c r="J66" s="37">
        <f t="shared" si="0"/>
        <v>0</v>
      </c>
    </row>
    <row r="67" spans="1:10" s="3" customFormat="1" x14ac:dyDescent="0.25">
      <c r="A67" s="32" t="s">
        <v>428</v>
      </c>
      <c r="B67" s="16" t="s">
        <v>3</v>
      </c>
      <c r="C67" s="16">
        <v>1</v>
      </c>
      <c r="D67" s="34"/>
      <c r="E67" s="34"/>
      <c r="F67" s="29"/>
      <c r="G67" s="141"/>
      <c r="H67" s="29"/>
      <c r="I67" s="29"/>
      <c r="J67" s="37">
        <f t="shared" si="0"/>
        <v>0</v>
      </c>
    </row>
    <row r="68" spans="1:10" s="3" customFormat="1" x14ac:dyDescent="0.25">
      <c r="A68" s="32" t="s">
        <v>429</v>
      </c>
      <c r="B68" s="16" t="s">
        <v>3</v>
      </c>
      <c r="C68" s="16">
        <v>1</v>
      </c>
      <c r="D68" s="34"/>
      <c r="E68" s="34"/>
      <c r="F68" s="29"/>
      <c r="G68" s="29"/>
      <c r="H68" s="141"/>
      <c r="I68" s="29"/>
      <c r="J68" s="37">
        <f t="shared" si="0"/>
        <v>0</v>
      </c>
    </row>
    <row r="69" spans="1:10" s="3" customFormat="1" x14ac:dyDescent="0.25">
      <c r="A69" s="32" t="s">
        <v>430</v>
      </c>
      <c r="B69" s="16" t="s">
        <v>3</v>
      </c>
      <c r="C69" s="16">
        <v>1</v>
      </c>
      <c r="D69" s="34"/>
      <c r="E69" s="34"/>
      <c r="F69" s="29"/>
      <c r="G69" s="29"/>
      <c r="H69" s="141"/>
      <c r="I69" s="29"/>
      <c r="J69" s="37">
        <f t="shared" si="0"/>
        <v>0</v>
      </c>
    </row>
    <row r="70" spans="1:10" s="3" customFormat="1" x14ac:dyDescent="0.25">
      <c r="A70" s="32" t="s">
        <v>431</v>
      </c>
      <c r="B70" s="16" t="s">
        <v>3</v>
      </c>
      <c r="C70" s="16">
        <v>1</v>
      </c>
      <c r="D70" s="34"/>
      <c r="E70" s="34"/>
      <c r="F70" s="29"/>
      <c r="G70" s="29"/>
      <c r="H70" s="29"/>
      <c r="I70" s="141"/>
      <c r="J70" s="37">
        <f t="shared" si="0"/>
        <v>0</v>
      </c>
    </row>
    <row r="71" spans="1:10" s="3" customFormat="1" x14ac:dyDescent="0.25">
      <c r="A71" s="32" t="s">
        <v>432</v>
      </c>
      <c r="B71" s="16" t="s">
        <v>3</v>
      </c>
      <c r="C71" s="16">
        <v>1</v>
      </c>
      <c r="D71" s="34"/>
      <c r="E71" s="34"/>
      <c r="F71" s="29"/>
      <c r="G71" s="29"/>
      <c r="H71" s="29"/>
      <c r="I71" s="141"/>
      <c r="J71" s="37">
        <f t="shared" si="0"/>
        <v>0</v>
      </c>
    </row>
    <row r="72" spans="1:10" s="3" customFormat="1" x14ac:dyDescent="0.25">
      <c r="A72" s="32" t="s">
        <v>433</v>
      </c>
      <c r="B72" s="16" t="s">
        <v>3</v>
      </c>
      <c r="C72" s="16">
        <v>1</v>
      </c>
      <c r="D72" s="34"/>
      <c r="E72" s="34"/>
      <c r="F72" s="29"/>
      <c r="G72" s="29"/>
      <c r="H72" s="29"/>
      <c r="I72" s="141"/>
      <c r="J72" s="37">
        <f t="shared" si="0"/>
        <v>0</v>
      </c>
    </row>
    <row r="73" spans="1:10" s="3" customFormat="1" x14ac:dyDescent="0.25">
      <c r="A73" s="32" t="s">
        <v>471</v>
      </c>
      <c r="B73" s="16" t="s">
        <v>3</v>
      </c>
      <c r="C73" s="16">
        <v>1</v>
      </c>
      <c r="D73" s="34"/>
      <c r="E73" s="34"/>
      <c r="F73" s="141"/>
      <c r="G73" s="29"/>
      <c r="H73" s="29"/>
      <c r="I73" s="29"/>
      <c r="J73" s="37">
        <f t="shared" si="0"/>
        <v>0</v>
      </c>
    </row>
    <row r="74" spans="1:10" s="3" customFormat="1" x14ac:dyDescent="0.25">
      <c r="A74" s="32" t="s">
        <v>472</v>
      </c>
      <c r="B74" s="16" t="s">
        <v>3</v>
      </c>
      <c r="C74" s="16">
        <v>1</v>
      </c>
      <c r="D74" s="34"/>
      <c r="E74" s="34"/>
      <c r="F74" s="141"/>
      <c r="G74" s="29"/>
      <c r="H74" s="29"/>
      <c r="I74" s="30"/>
      <c r="J74" s="37">
        <f t="shared" ref="J74:J89" si="1">(D74*365+E74*52+F74*12+G74*4+H74*2+I74)*C74</f>
        <v>0</v>
      </c>
    </row>
    <row r="75" spans="1:10" s="3" customFormat="1" x14ac:dyDescent="0.25">
      <c r="A75" s="32" t="s">
        <v>858</v>
      </c>
      <c r="B75" s="16" t="s">
        <v>3</v>
      </c>
      <c r="C75" s="16">
        <v>1</v>
      </c>
      <c r="D75" s="34"/>
      <c r="E75" s="34"/>
      <c r="F75" s="145"/>
      <c r="G75" s="34"/>
      <c r="H75" s="34"/>
      <c r="I75" s="34"/>
      <c r="J75" s="37">
        <f t="shared" si="1"/>
        <v>0</v>
      </c>
    </row>
    <row r="76" spans="1:10" s="3" customFormat="1" x14ac:dyDescent="0.25">
      <c r="A76" s="32" t="s">
        <v>458</v>
      </c>
      <c r="B76" s="16" t="s">
        <v>3</v>
      </c>
      <c r="C76" s="16">
        <v>1</v>
      </c>
      <c r="D76" s="34"/>
      <c r="E76" s="34"/>
      <c r="F76" s="34"/>
      <c r="G76" s="34"/>
      <c r="H76" s="34"/>
      <c r="I76" s="145"/>
      <c r="J76" s="37">
        <f t="shared" si="1"/>
        <v>0</v>
      </c>
    </row>
    <row r="77" spans="1:10" s="3" customFormat="1" x14ac:dyDescent="0.25">
      <c r="A77" s="120" t="s">
        <v>437</v>
      </c>
      <c r="B77" s="16"/>
      <c r="C77" s="16"/>
      <c r="D77" s="34"/>
      <c r="E77" s="34"/>
      <c r="F77" s="35"/>
      <c r="G77" s="35"/>
      <c r="H77" s="35"/>
      <c r="I77" s="35"/>
      <c r="J77" s="37"/>
    </row>
    <row r="78" spans="1:10" s="3" customFormat="1" x14ac:dyDescent="0.25">
      <c r="A78" s="32" t="s">
        <v>438</v>
      </c>
      <c r="B78" s="16" t="s">
        <v>3</v>
      </c>
      <c r="C78" s="16">
        <v>2</v>
      </c>
      <c r="D78" s="34"/>
      <c r="E78" s="34"/>
      <c r="F78" s="34"/>
      <c r="G78" s="34"/>
      <c r="H78" s="29"/>
      <c r="I78" s="141"/>
      <c r="J78" s="37">
        <f t="shared" si="1"/>
        <v>0</v>
      </c>
    </row>
    <row r="79" spans="1:10" s="3" customFormat="1" x14ac:dyDescent="0.25">
      <c r="A79" s="32" t="s">
        <v>439</v>
      </c>
      <c r="B79" s="16" t="s">
        <v>3</v>
      </c>
      <c r="C79" s="16">
        <v>2</v>
      </c>
      <c r="D79" s="34"/>
      <c r="E79" s="34"/>
      <c r="F79" s="34"/>
      <c r="G79" s="34"/>
      <c r="H79" s="141"/>
      <c r="I79" s="29"/>
      <c r="J79" s="37">
        <f t="shared" si="1"/>
        <v>0</v>
      </c>
    </row>
    <row r="80" spans="1:10" s="3" customFormat="1" x14ac:dyDescent="0.25">
      <c r="A80" s="32" t="s">
        <v>440</v>
      </c>
      <c r="B80" s="16" t="s">
        <v>3</v>
      </c>
      <c r="C80" s="16">
        <v>2</v>
      </c>
      <c r="D80" s="34"/>
      <c r="E80" s="34"/>
      <c r="F80" s="34"/>
      <c r="G80" s="34"/>
      <c r="H80" s="141"/>
      <c r="I80" s="29"/>
      <c r="J80" s="37">
        <f t="shared" si="1"/>
        <v>0</v>
      </c>
    </row>
    <row r="81" spans="1:10" s="3" customFormat="1" x14ac:dyDescent="0.25">
      <c r="A81" s="120" t="s">
        <v>473</v>
      </c>
      <c r="B81" s="16"/>
      <c r="C81" s="16"/>
      <c r="D81" s="34"/>
      <c r="E81" s="34"/>
      <c r="F81" s="35"/>
      <c r="G81" s="35"/>
      <c r="H81" s="35"/>
      <c r="I81" s="35"/>
      <c r="J81" s="37"/>
    </row>
    <row r="82" spans="1:10" s="3" customFormat="1" x14ac:dyDescent="0.25">
      <c r="A82" s="32" t="s">
        <v>474</v>
      </c>
      <c r="B82" s="16" t="s">
        <v>3</v>
      </c>
      <c r="C82" s="16">
        <v>9</v>
      </c>
      <c r="D82" s="34"/>
      <c r="E82" s="34"/>
      <c r="F82" s="34"/>
      <c r="G82" s="145"/>
      <c r="H82" s="34"/>
      <c r="I82" s="34"/>
      <c r="J82" s="37">
        <f t="shared" si="1"/>
        <v>0</v>
      </c>
    </row>
    <row r="83" spans="1:10" s="3" customFormat="1" x14ac:dyDescent="0.25">
      <c r="A83" s="32" t="s">
        <v>475</v>
      </c>
      <c r="B83" s="16" t="s">
        <v>3</v>
      </c>
      <c r="C83" s="16">
        <v>3</v>
      </c>
      <c r="D83" s="34"/>
      <c r="E83" s="34"/>
      <c r="F83" s="34"/>
      <c r="G83" s="145"/>
      <c r="H83" s="34"/>
      <c r="I83" s="34"/>
      <c r="J83" s="37">
        <f t="shared" si="1"/>
        <v>0</v>
      </c>
    </row>
    <row r="84" spans="1:10" s="3" customFormat="1" x14ac:dyDescent="0.25">
      <c r="A84" s="32" t="s">
        <v>476</v>
      </c>
      <c r="B84" s="16" t="s">
        <v>3</v>
      </c>
      <c r="C84" s="16">
        <v>18</v>
      </c>
      <c r="D84" s="34"/>
      <c r="E84" s="34"/>
      <c r="F84" s="34"/>
      <c r="G84" s="145"/>
      <c r="H84" s="34"/>
      <c r="I84" s="34"/>
      <c r="J84" s="37">
        <f t="shared" si="1"/>
        <v>0</v>
      </c>
    </row>
    <row r="85" spans="1:10" s="3" customFormat="1" x14ac:dyDescent="0.25">
      <c r="A85" s="32" t="s">
        <v>455</v>
      </c>
      <c r="B85" s="16" t="s">
        <v>3</v>
      </c>
      <c r="C85" s="16">
        <v>1</v>
      </c>
      <c r="D85" s="34"/>
      <c r="E85" s="34"/>
      <c r="F85" s="145"/>
      <c r="G85" s="34"/>
      <c r="H85" s="34"/>
      <c r="I85" s="34"/>
      <c r="J85" s="37">
        <f t="shared" si="1"/>
        <v>0</v>
      </c>
    </row>
    <row r="86" spans="1:10" s="3" customFormat="1" x14ac:dyDescent="0.25">
      <c r="A86" s="120" t="s">
        <v>477</v>
      </c>
      <c r="B86" s="16"/>
      <c r="C86" s="16"/>
      <c r="D86" s="34"/>
      <c r="E86" s="34"/>
      <c r="F86" s="34"/>
      <c r="G86" s="34"/>
      <c r="H86" s="34"/>
      <c r="I86" s="34"/>
      <c r="J86" s="37"/>
    </row>
    <row r="87" spans="1:10" s="3" customFormat="1" x14ac:dyDescent="0.25">
      <c r="A87" s="32" t="s">
        <v>478</v>
      </c>
      <c r="B87" s="16" t="s">
        <v>3</v>
      </c>
      <c r="C87" s="16">
        <v>3</v>
      </c>
      <c r="D87" s="34"/>
      <c r="E87" s="145"/>
      <c r="F87" s="34"/>
      <c r="G87" s="34"/>
      <c r="H87" s="34"/>
      <c r="I87" s="34"/>
      <c r="J87" s="37">
        <f t="shared" si="1"/>
        <v>0</v>
      </c>
    </row>
    <row r="88" spans="1:10" s="3" customFormat="1" x14ac:dyDescent="0.25">
      <c r="A88" s="32" t="s">
        <v>860</v>
      </c>
      <c r="B88" s="16" t="s">
        <v>3</v>
      </c>
      <c r="C88" s="16">
        <v>1</v>
      </c>
      <c r="D88" s="34"/>
      <c r="E88" s="34"/>
      <c r="F88" s="145"/>
      <c r="G88" s="34"/>
      <c r="H88" s="34"/>
      <c r="I88" s="34"/>
      <c r="J88" s="37">
        <f t="shared" si="1"/>
        <v>0</v>
      </c>
    </row>
    <row r="89" spans="1:10" s="3" customFormat="1" x14ac:dyDescent="0.25">
      <c r="A89" s="32" t="s">
        <v>479</v>
      </c>
      <c r="B89" s="16" t="s">
        <v>3</v>
      </c>
      <c r="C89" s="16">
        <v>3</v>
      </c>
      <c r="D89" s="34"/>
      <c r="E89" s="34"/>
      <c r="F89" s="145"/>
      <c r="G89" s="34"/>
      <c r="H89" s="34"/>
      <c r="I89" s="34"/>
      <c r="J89" s="37">
        <f t="shared" si="1"/>
        <v>0</v>
      </c>
    </row>
    <row r="90" spans="1:10" s="3" customFormat="1" ht="15.75" thickBot="1" x14ac:dyDescent="0.3">
      <c r="A90" s="6"/>
      <c r="B90" s="16"/>
      <c r="C90" s="16"/>
      <c r="D90" s="4"/>
      <c r="E90" s="4"/>
      <c r="F90" s="4"/>
      <c r="G90" s="4"/>
      <c r="H90" s="7"/>
      <c r="I90" s="7"/>
      <c r="J90" s="37"/>
    </row>
    <row r="91" spans="1:10" s="3" customFormat="1" ht="19.5" thickBot="1" x14ac:dyDescent="0.3">
      <c r="A91" s="4"/>
      <c r="B91" s="14"/>
      <c r="C91" s="14"/>
      <c r="D91" s="4"/>
      <c r="E91" s="4"/>
      <c r="F91" s="4"/>
      <c r="G91" s="5"/>
      <c r="H91" s="5"/>
      <c r="I91" s="27" t="s">
        <v>5</v>
      </c>
      <c r="J91" s="36">
        <f>SUM(J4:J90)</f>
        <v>0</v>
      </c>
    </row>
  </sheetData>
  <mergeCells count="1">
    <mergeCell ref="D2:I2"/>
  </mergeCells>
  <conditionalFormatting sqref="D62:I62">
    <cfRule type="cellIs" dxfId="17" priority="9" operator="greaterThan">
      <formula>0</formula>
    </cfRule>
  </conditionalFormatting>
  <conditionalFormatting sqref="D77:I77">
    <cfRule type="cellIs" dxfId="16" priority="14" operator="greaterThan">
      <formula>0</formula>
    </cfRule>
  </conditionalFormatting>
  <conditionalFormatting sqref="D30:I30">
    <cfRule type="cellIs" dxfId="15" priority="13" operator="greaterThan">
      <formula>0</formula>
    </cfRule>
  </conditionalFormatting>
  <conditionalFormatting sqref="D48:I48">
    <cfRule type="cellIs" dxfId="14" priority="12" operator="greaterThan">
      <formula>0</formula>
    </cfRule>
  </conditionalFormatting>
  <conditionalFormatting sqref="D52:I52">
    <cfRule type="cellIs" dxfId="13" priority="11" operator="greaterThan">
      <formula>0</formula>
    </cfRule>
  </conditionalFormatting>
  <conditionalFormatting sqref="D61:I61">
    <cfRule type="cellIs" dxfId="12" priority="10" operator="greaterThan">
      <formula>0</formula>
    </cfRule>
  </conditionalFormatting>
  <conditionalFormatting sqref="D81:I81">
    <cfRule type="cellIs" dxfId="11" priority="8" operator="greaterThan">
      <formula>0</formula>
    </cfRule>
  </conditionalFormatting>
  <conditionalFormatting sqref="D62:I62">
    <cfRule type="cellIs" dxfId="10" priority="7" operator="greaterThan">
      <formula>0</formula>
    </cfRule>
  </conditionalFormatting>
  <conditionalFormatting sqref="D77:I77">
    <cfRule type="cellIs" dxfId="9" priority="6" operator="greaterThan">
      <formula>0</formula>
    </cfRule>
  </conditionalFormatting>
  <conditionalFormatting sqref="D30:I30">
    <cfRule type="cellIs" dxfId="8" priority="5" operator="greaterThan">
      <formula>0</formula>
    </cfRule>
  </conditionalFormatting>
  <conditionalFormatting sqref="D48:I48">
    <cfRule type="cellIs" dxfId="7" priority="4" operator="greaterThan">
      <formula>0</formula>
    </cfRule>
  </conditionalFormatting>
  <conditionalFormatting sqref="D52:I52">
    <cfRule type="cellIs" dxfId="6" priority="3" operator="greaterThan">
      <formula>0</formula>
    </cfRule>
  </conditionalFormatting>
  <conditionalFormatting sqref="D61:I61">
    <cfRule type="cellIs" dxfId="5" priority="2" operator="greaterThan">
      <formula>0</formula>
    </cfRule>
  </conditionalFormatting>
  <conditionalFormatting sqref="D81:I81">
    <cfRule type="cellIs" dxfId="4" priority="1" operator="greaterThan">
      <formula>0</formula>
    </cfRule>
  </conditionalFormatting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  <headerFooter>
    <oddHeader>&amp;R&amp;8&amp;P/&amp;N</oddHeader>
    <oddFooter>&amp;R&amp;8&amp;P/&amp;N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90" zoomScaleNormal="90" workbookViewId="0">
      <pane ySplit="4" topLeftCell="A44" activePane="bottomLeft" state="frozen"/>
      <selection pane="bottomLeft" activeCell="G69" sqref="G69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483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21" t="s">
        <v>750</v>
      </c>
      <c r="B5" s="15"/>
      <c r="C5" s="15"/>
      <c r="D5" s="4"/>
      <c r="E5" s="4"/>
      <c r="F5" s="4"/>
      <c r="G5" s="4"/>
      <c r="H5" s="4"/>
      <c r="I5" s="4"/>
      <c r="J5" s="4"/>
    </row>
    <row r="6" spans="1:11" s="3" customFormat="1" x14ac:dyDescent="0.25">
      <c r="A6" s="43" t="s">
        <v>484</v>
      </c>
      <c r="B6" s="15"/>
      <c r="C6" s="15"/>
      <c r="D6" s="4"/>
      <c r="E6" s="4"/>
      <c r="F6" s="4"/>
      <c r="G6" s="4"/>
      <c r="H6" s="4"/>
      <c r="I6" s="4"/>
      <c r="J6" s="4"/>
    </row>
    <row r="7" spans="1:11" s="3" customFormat="1" x14ac:dyDescent="0.25">
      <c r="A7" s="43" t="s">
        <v>457</v>
      </c>
      <c r="B7" s="15"/>
      <c r="C7" s="15"/>
      <c r="D7" s="4"/>
      <c r="E7" s="4"/>
      <c r="F7" s="4"/>
      <c r="G7" s="4"/>
      <c r="H7" s="4"/>
      <c r="I7" s="4"/>
      <c r="J7" s="37"/>
    </row>
    <row r="8" spans="1:11" s="3" customFormat="1" x14ac:dyDescent="0.25">
      <c r="A8" s="42" t="s">
        <v>424</v>
      </c>
      <c r="B8" s="15" t="s">
        <v>3</v>
      </c>
      <c r="C8" s="15">
        <v>6</v>
      </c>
      <c r="D8" s="29"/>
      <c r="E8" s="29"/>
      <c r="F8" s="29"/>
      <c r="G8" s="29"/>
      <c r="H8" s="145"/>
      <c r="I8" s="29"/>
      <c r="J8" s="37">
        <f>(D8*365+E8*52+F8*12+G8*4+H8*2+I8)*C8</f>
        <v>0</v>
      </c>
    </row>
    <row r="9" spans="1:11" s="3" customFormat="1" x14ac:dyDescent="0.25">
      <c r="A9" s="42" t="s">
        <v>425</v>
      </c>
      <c r="B9" s="15" t="s">
        <v>3</v>
      </c>
      <c r="C9" s="15">
        <v>6</v>
      </c>
      <c r="D9" s="29"/>
      <c r="E9" s="29"/>
      <c r="F9" s="29"/>
      <c r="G9" s="29"/>
      <c r="H9" s="145"/>
      <c r="I9" s="29"/>
      <c r="J9" s="37">
        <f t="shared" ref="J9:J53" si="0">(D9*365+E9*52+F9*12+G9*4+H9*2+I9)*C9</f>
        <v>0</v>
      </c>
    </row>
    <row r="10" spans="1:11" s="3" customFormat="1" x14ac:dyDescent="0.25">
      <c r="A10" s="42" t="s">
        <v>426</v>
      </c>
      <c r="B10" s="15" t="s">
        <v>3</v>
      </c>
      <c r="C10" s="15">
        <v>6</v>
      </c>
      <c r="D10" s="29"/>
      <c r="E10" s="29"/>
      <c r="F10" s="29"/>
      <c r="G10" s="141"/>
      <c r="H10" s="29"/>
      <c r="I10" s="29"/>
      <c r="J10" s="37">
        <f t="shared" si="0"/>
        <v>0</v>
      </c>
    </row>
    <row r="11" spans="1:11" s="3" customFormat="1" x14ac:dyDescent="0.25">
      <c r="A11" s="42" t="s">
        <v>427</v>
      </c>
      <c r="B11" s="15" t="s">
        <v>3</v>
      </c>
      <c r="C11" s="15">
        <v>6</v>
      </c>
      <c r="D11" s="29"/>
      <c r="E11" s="29"/>
      <c r="F11" s="29"/>
      <c r="G11" s="141"/>
      <c r="H11" s="29"/>
      <c r="I11" s="29"/>
      <c r="J11" s="37">
        <f t="shared" si="0"/>
        <v>0</v>
      </c>
    </row>
    <row r="12" spans="1:11" s="3" customFormat="1" x14ac:dyDescent="0.25">
      <c r="A12" s="42" t="s">
        <v>428</v>
      </c>
      <c r="B12" s="15" t="s">
        <v>3</v>
      </c>
      <c r="C12" s="15">
        <v>6</v>
      </c>
      <c r="D12" s="29"/>
      <c r="E12" s="29"/>
      <c r="F12" s="29"/>
      <c r="G12" s="141"/>
      <c r="H12" s="29"/>
      <c r="I12" s="29"/>
      <c r="J12" s="37">
        <f t="shared" si="0"/>
        <v>0</v>
      </c>
    </row>
    <row r="13" spans="1:11" s="3" customFormat="1" x14ac:dyDescent="0.25">
      <c r="A13" s="42" t="s">
        <v>429</v>
      </c>
      <c r="B13" s="15" t="s">
        <v>3</v>
      </c>
      <c r="C13" s="15">
        <v>6</v>
      </c>
      <c r="D13" s="29"/>
      <c r="E13" s="29"/>
      <c r="F13" s="29"/>
      <c r="G13" s="29"/>
      <c r="H13" s="141"/>
      <c r="I13" s="29"/>
      <c r="J13" s="37">
        <f t="shared" si="0"/>
        <v>0</v>
      </c>
    </row>
    <row r="14" spans="1:11" s="3" customFormat="1" x14ac:dyDescent="0.25">
      <c r="A14" s="42" t="s">
        <v>430</v>
      </c>
      <c r="B14" s="15" t="s">
        <v>3</v>
      </c>
      <c r="C14" s="15">
        <v>6</v>
      </c>
      <c r="D14" s="29"/>
      <c r="E14" s="29"/>
      <c r="F14" s="29"/>
      <c r="G14" s="29"/>
      <c r="H14" s="141"/>
      <c r="I14" s="29"/>
      <c r="J14" s="37">
        <f t="shared" si="0"/>
        <v>0</v>
      </c>
    </row>
    <row r="15" spans="1:11" s="3" customFormat="1" x14ac:dyDescent="0.25">
      <c r="A15" s="42" t="s">
        <v>431</v>
      </c>
      <c r="B15" s="15" t="s">
        <v>3</v>
      </c>
      <c r="C15" s="15">
        <v>6</v>
      </c>
      <c r="D15" s="29"/>
      <c r="E15" s="29"/>
      <c r="F15" s="29"/>
      <c r="G15" s="29"/>
      <c r="H15" s="29"/>
      <c r="I15" s="141"/>
      <c r="J15" s="37">
        <f t="shared" si="0"/>
        <v>0</v>
      </c>
    </row>
    <row r="16" spans="1:11" s="3" customFormat="1" x14ac:dyDescent="0.25">
      <c r="A16" s="42" t="s">
        <v>432</v>
      </c>
      <c r="B16" s="15" t="s">
        <v>3</v>
      </c>
      <c r="C16" s="15">
        <v>6</v>
      </c>
      <c r="D16" s="29"/>
      <c r="E16" s="29"/>
      <c r="F16" s="29"/>
      <c r="G16" s="29"/>
      <c r="H16" s="29"/>
      <c r="I16" s="141"/>
      <c r="J16" s="37">
        <f t="shared" si="0"/>
        <v>0</v>
      </c>
    </row>
    <row r="17" spans="1:10" s="3" customFormat="1" x14ac:dyDescent="0.25">
      <c r="A17" s="42" t="s">
        <v>433</v>
      </c>
      <c r="B17" s="15" t="s">
        <v>3</v>
      </c>
      <c r="C17" s="15">
        <v>6</v>
      </c>
      <c r="D17" s="29"/>
      <c r="E17" s="29"/>
      <c r="F17" s="29"/>
      <c r="G17" s="29"/>
      <c r="H17" s="29"/>
      <c r="I17" s="141"/>
      <c r="J17" s="37">
        <f t="shared" si="0"/>
        <v>0</v>
      </c>
    </row>
    <row r="18" spans="1:10" s="3" customFormat="1" x14ac:dyDescent="0.25">
      <c r="A18" s="42" t="s">
        <v>435</v>
      </c>
      <c r="B18" s="15" t="s">
        <v>3</v>
      </c>
      <c r="C18" s="15">
        <v>6</v>
      </c>
      <c r="D18" s="29"/>
      <c r="E18" s="29"/>
      <c r="F18" s="141"/>
      <c r="G18" s="29"/>
      <c r="H18" s="29"/>
      <c r="I18" s="29"/>
      <c r="J18" s="37">
        <f t="shared" si="0"/>
        <v>0</v>
      </c>
    </row>
    <row r="19" spans="1:10" s="3" customFormat="1" x14ac:dyDescent="0.25">
      <c r="A19" s="42" t="s">
        <v>458</v>
      </c>
      <c r="B19" s="15" t="s">
        <v>3</v>
      </c>
      <c r="C19" s="15">
        <v>6</v>
      </c>
      <c r="D19" s="29"/>
      <c r="E19" s="29"/>
      <c r="F19" s="29"/>
      <c r="G19" s="29"/>
      <c r="H19" s="29"/>
      <c r="I19" s="141"/>
      <c r="J19" s="37">
        <f t="shared" si="0"/>
        <v>0</v>
      </c>
    </row>
    <row r="20" spans="1:10" s="3" customFormat="1" x14ac:dyDescent="0.25">
      <c r="A20" s="118" t="s">
        <v>437</v>
      </c>
      <c r="B20" s="15"/>
      <c r="C20" s="15"/>
      <c r="D20" s="29"/>
      <c r="E20" s="29"/>
      <c r="F20" s="30"/>
      <c r="G20" s="30"/>
      <c r="H20" s="30"/>
      <c r="I20" s="30"/>
      <c r="J20" s="37"/>
    </row>
    <row r="21" spans="1:10" s="3" customFormat="1" x14ac:dyDescent="0.25">
      <c r="A21" s="42" t="s">
        <v>438</v>
      </c>
      <c r="B21" s="15" t="s">
        <v>4</v>
      </c>
      <c r="C21" s="15">
        <v>246</v>
      </c>
      <c r="D21" s="29"/>
      <c r="E21" s="29"/>
      <c r="F21" s="29"/>
      <c r="G21" s="29"/>
      <c r="H21" s="29"/>
      <c r="I21" s="141"/>
      <c r="J21" s="37">
        <f t="shared" si="0"/>
        <v>0</v>
      </c>
    </row>
    <row r="22" spans="1:10" s="3" customFormat="1" x14ac:dyDescent="0.25">
      <c r="A22" s="42" t="s">
        <v>439</v>
      </c>
      <c r="B22" s="15" t="s">
        <v>4</v>
      </c>
      <c r="C22" s="15">
        <v>246</v>
      </c>
      <c r="D22" s="29"/>
      <c r="E22" s="29"/>
      <c r="F22" s="29"/>
      <c r="G22" s="29"/>
      <c r="H22" s="141"/>
      <c r="I22" s="29"/>
      <c r="J22" s="37">
        <f t="shared" si="0"/>
        <v>0</v>
      </c>
    </row>
    <row r="23" spans="1:10" s="3" customFormat="1" x14ac:dyDescent="0.25">
      <c r="A23" s="42" t="s">
        <v>440</v>
      </c>
      <c r="B23" s="15" t="s">
        <v>4</v>
      </c>
      <c r="C23" s="15">
        <v>246</v>
      </c>
      <c r="D23" s="29"/>
      <c r="E23" s="29"/>
      <c r="F23" s="29"/>
      <c r="G23" s="29"/>
      <c r="H23" s="141"/>
      <c r="I23" s="29"/>
      <c r="J23" s="37">
        <f t="shared" si="0"/>
        <v>0</v>
      </c>
    </row>
    <row r="24" spans="1:10" s="3" customFormat="1" x14ac:dyDescent="0.25">
      <c r="A24" s="118" t="s">
        <v>462</v>
      </c>
      <c r="B24" s="15"/>
      <c r="C24" s="15"/>
      <c r="D24" s="29"/>
      <c r="E24" s="29"/>
      <c r="F24" s="29"/>
      <c r="G24" s="29"/>
      <c r="H24" s="29"/>
      <c r="I24" s="29"/>
      <c r="J24" s="37"/>
    </row>
    <row r="25" spans="1:10" s="3" customFormat="1" x14ac:dyDescent="0.25">
      <c r="A25" s="118" t="s">
        <v>485</v>
      </c>
      <c r="B25" s="15"/>
      <c r="C25" s="15"/>
      <c r="D25" s="29"/>
      <c r="E25" s="29"/>
      <c r="F25" s="30"/>
      <c r="G25" s="30"/>
      <c r="H25" s="30"/>
      <c r="I25" s="30"/>
      <c r="J25" s="37"/>
    </row>
    <row r="26" spans="1:10" s="3" customFormat="1" x14ac:dyDescent="0.25">
      <c r="A26" s="42" t="s">
        <v>464</v>
      </c>
      <c r="B26" s="15" t="s">
        <v>3</v>
      </c>
      <c r="C26" s="15">
        <v>1</v>
      </c>
      <c r="D26" s="29"/>
      <c r="E26" s="141"/>
      <c r="F26" s="29"/>
      <c r="G26" s="29"/>
      <c r="H26" s="29"/>
      <c r="I26" s="29"/>
      <c r="J26" s="37">
        <f t="shared" si="0"/>
        <v>0</v>
      </c>
    </row>
    <row r="27" spans="1:10" s="3" customFormat="1" x14ac:dyDescent="0.25">
      <c r="A27" s="121" t="s">
        <v>465</v>
      </c>
      <c r="B27" s="16" t="s">
        <v>3</v>
      </c>
      <c r="C27" s="16">
        <v>1</v>
      </c>
      <c r="D27" s="29"/>
      <c r="E27" s="29"/>
      <c r="F27" s="141"/>
      <c r="G27" s="29"/>
      <c r="H27" s="29"/>
      <c r="I27" s="29"/>
      <c r="J27" s="37">
        <f t="shared" si="0"/>
        <v>0</v>
      </c>
    </row>
    <row r="28" spans="1:10" s="3" customFormat="1" x14ac:dyDescent="0.25">
      <c r="A28" s="121" t="s">
        <v>466</v>
      </c>
      <c r="B28" s="16" t="s">
        <v>3</v>
      </c>
      <c r="C28" s="16">
        <v>1</v>
      </c>
      <c r="D28" s="29"/>
      <c r="E28" s="151"/>
      <c r="F28" s="141"/>
      <c r="G28" s="29"/>
      <c r="H28" s="29"/>
      <c r="I28" s="29"/>
      <c r="J28" s="37">
        <f t="shared" si="0"/>
        <v>0</v>
      </c>
    </row>
    <row r="29" spans="1:10" s="3" customFormat="1" x14ac:dyDescent="0.25">
      <c r="A29" s="121" t="s">
        <v>486</v>
      </c>
      <c r="B29" s="16" t="s">
        <v>3</v>
      </c>
      <c r="C29" s="16">
        <v>1</v>
      </c>
      <c r="D29" s="29"/>
      <c r="E29" s="141"/>
      <c r="F29" s="29"/>
      <c r="G29" s="30"/>
      <c r="H29" s="29"/>
      <c r="I29" s="29"/>
      <c r="J29" s="37">
        <f t="shared" si="0"/>
        <v>0</v>
      </c>
    </row>
    <row r="30" spans="1:10" s="3" customFormat="1" x14ac:dyDescent="0.25">
      <c r="A30" s="121" t="s">
        <v>467</v>
      </c>
      <c r="B30" s="16" t="s">
        <v>3</v>
      </c>
      <c r="C30" s="16">
        <v>1</v>
      </c>
      <c r="D30" s="29"/>
      <c r="E30" s="29"/>
      <c r="F30" s="29"/>
      <c r="G30" s="141"/>
      <c r="H30" s="29"/>
      <c r="I30" s="29"/>
      <c r="J30" s="37">
        <f t="shared" si="0"/>
        <v>0</v>
      </c>
    </row>
    <row r="31" spans="1:10" s="3" customFormat="1" x14ac:dyDescent="0.25">
      <c r="A31" s="121" t="s">
        <v>870</v>
      </c>
      <c r="B31" s="16" t="s">
        <v>3</v>
      </c>
      <c r="C31" s="16">
        <v>1</v>
      </c>
      <c r="D31" s="29"/>
      <c r="E31" s="29"/>
      <c r="F31" s="30"/>
      <c r="G31" s="141"/>
      <c r="H31" s="29"/>
      <c r="I31" s="29"/>
      <c r="J31" s="37">
        <f t="shared" si="0"/>
        <v>0</v>
      </c>
    </row>
    <row r="32" spans="1:10" s="3" customFormat="1" x14ac:dyDescent="0.25">
      <c r="A32" s="121" t="s">
        <v>468</v>
      </c>
      <c r="B32" s="16" t="s">
        <v>3</v>
      </c>
      <c r="C32" s="16">
        <v>1</v>
      </c>
      <c r="D32" s="29"/>
      <c r="E32" s="29"/>
      <c r="F32" s="141"/>
      <c r="G32" s="29"/>
      <c r="H32" s="29"/>
      <c r="I32" s="29"/>
      <c r="J32" s="37"/>
    </row>
    <row r="33" spans="1:10" s="3" customFormat="1" x14ac:dyDescent="0.25">
      <c r="A33" s="120" t="s">
        <v>487</v>
      </c>
      <c r="B33" s="16"/>
      <c r="C33" s="16"/>
      <c r="D33" s="29"/>
      <c r="E33" s="29"/>
      <c r="F33" s="29"/>
      <c r="G33" s="29"/>
      <c r="H33" s="29"/>
      <c r="I33" s="29"/>
      <c r="J33" s="37"/>
    </row>
    <row r="34" spans="1:10" s="3" customFormat="1" x14ac:dyDescent="0.25">
      <c r="A34" s="120" t="s">
        <v>457</v>
      </c>
      <c r="B34" s="16"/>
      <c r="C34" s="16"/>
      <c r="D34" s="29"/>
      <c r="E34" s="29"/>
      <c r="F34" s="30"/>
      <c r="G34" s="30"/>
      <c r="H34" s="30"/>
      <c r="I34" s="30"/>
      <c r="J34" s="37">
        <f t="shared" si="0"/>
        <v>0</v>
      </c>
    </row>
    <row r="35" spans="1:10" s="3" customFormat="1" x14ac:dyDescent="0.25">
      <c r="A35" s="121" t="s">
        <v>424</v>
      </c>
      <c r="B35" s="16" t="s">
        <v>3</v>
      </c>
      <c r="C35" s="16">
        <v>2</v>
      </c>
      <c r="D35" s="29"/>
      <c r="E35" s="29"/>
      <c r="F35" s="29"/>
      <c r="G35" s="29"/>
      <c r="H35" s="141"/>
      <c r="I35" s="29"/>
      <c r="J35" s="37">
        <f t="shared" si="0"/>
        <v>0</v>
      </c>
    </row>
    <row r="36" spans="1:10" s="3" customFormat="1" x14ac:dyDescent="0.25">
      <c r="A36" s="121" t="s">
        <v>425</v>
      </c>
      <c r="B36" s="16" t="s">
        <v>3</v>
      </c>
      <c r="C36" s="16">
        <v>2</v>
      </c>
      <c r="D36" s="29"/>
      <c r="E36" s="29"/>
      <c r="F36" s="29"/>
      <c r="G36" s="29"/>
      <c r="H36" s="141"/>
      <c r="I36" s="29"/>
      <c r="J36" s="37">
        <f t="shared" si="0"/>
        <v>0</v>
      </c>
    </row>
    <row r="37" spans="1:10" s="3" customFormat="1" x14ac:dyDescent="0.25">
      <c r="A37" s="121" t="s">
        <v>426</v>
      </c>
      <c r="B37" s="16" t="s">
        <v>3</v>
      </c>
      <c r="C37" s="16">
        <v>2</v>
      </c>
      <c r="D37" s="29"/>
      <c r="E37" s="29"/>
      <c r="F37" s="29"/>
      <c r="G37" s="152"/>
      <c r="H37" s="29"/>
      <c r="I37" s="29"/>
      <c r="J37" s="37">
        <f t="shared" si="0"/>
        <v>0</v>
      </c>
    </row>
    <row r="38" spans="1:10" s="3" customFormat="1" x14ac:dyDescent="0.25">
      <c r="A38" s="121" t="s">
        <v>427</v>
      </c>
      <c r="B38" s="16" t="s">
        <v>3</v>
      </c>
      <c r="C38" s="16">
        <v>2</v>
      </c>
      <c r="D38" s="29"/>
      <c r="E38" s="29"/>
      <c r="F38" s="29"/>
      <c r="G38" s="152"/>
      <c r="H38" s="29"/>
      <c r="I38" s="29"/>
      <c r="J38" s="37">
        <f t="shared" si="0"/>
        <v>0</v>
      </c>
    </row>
    <row r="39" spans="1:10" s="3" customFormat="1" x14ac:dyDescent="0.25">
      <c r="A39" s="121" t="s">
        <v>428</v>
      </c>
      <c r="B39" s="16" t="s">
        <v>3</v>
      </c>
      <c r="C39" s="16">
        <v>2</v>
      </c>
      <c r="D39" s="29"/>
      <c r="E39" s="29"/>
      <c r="F39" s="29"/>
      <c r="G39" s="152"/>
      <c r="H39" s="29"/>
      <c r="I39" s="29"/>
      <c r="J39" s="37">
        <f t="shared" si="0"/>
        <v>0</v>
      </c>
    </row>
    <row r="40" spans="1:10" s="3" customFormat="1" x14ac:dyDescent="0.25">
      <c r="A40" s="121" t="s">
        <v>429</v>
      </c>
      <c r="B40" s="16" t="s">
        <v>3</v>
      </c>
      <c r="C40" s="16">
        <v>2</v>
      </c>
      <c r="D40" s="29"/>
      <c r="E40" s="29"/>
      <c r="F40" s="29"/>
      <c r="G40" s="29"/>
      <c r="H40" s="152"/>
      <c r="I40" s="29"/>
      <c r="J40" s="37">
        <f t="shared" si="0"/>
        <v>0</v>
      </c>
    </row>
    <row r="41" spans="1:10" s="3" customFormat="1" x14ac:dyDescent="0.25">
      <c r="A41" s="121" t="s">
        <v>430</v>
      </c>
      <c r="B41" s="16" t="s">
        <v>3</v>
      </c>
      <c r="C41" s="16">
        <v>2</v>
      </c>
      <c r="D41" s="29"/>
      <c r="E41" s="29"/>
      <c r="F41" s="29"/>
      <c r="G41" s="29"/>
      <c r="H41" s="152"/>
      <c r="I41" s="29"/>
      <c r="J41" s="37">
        <f t="shared" si="0"/>
        <v>0</v>
      </c>
    </row>
    <row r="42" spans="1:10" s="3" customFormat="1" x14ac:dyDescent="0.25">
      <c r="A42" s="121" t="s">
        <v>431</v>
      </c>
      <c r="B42" s="16" t="s">
        <v>3</v>
      </c>
      <c r="C42" s="16">
        <v>2</v>
      </c>
      <c r="D42" s="29"/>
      <c r="E42" s="29"/>
      <c r="F42" s="29"/>
      <c r="G42" s="29"/>
      <c r="H42" s="29"/>
      <c r="I42" s="152"/>
      <c r="J42" s="37">
        <f t="shared" si="0"/>
        <v>0</v>
      </c>
    </row>
    <row r="43" spans="1:10" s="3" customFormat="1" x14ac:dyDescent="0.25">
      <c r="A43" s="121" t="s">
        <v>432</v>
      </c>
      <c r="B43" s="16" t="s">
        <v>3</v>
      </c>
      <c r="C43" s="16">
        <v>2</v>
      </c>
      <c r="D43" s="29"/>
      <c r="E43" s="29"/>
      <c r="F43" s="29"/>
      <c r="G43" s="29"/>
      <c r="H43" s="29"/>
      <c r="I43" s="152"/>
      <c r="J43" s="37">
        <f t="shared" si="0"/>
        <v>0</v>
      </c>
    </row>
    <row r="44" spans="1:10" s="3" customFormat="1" x14ac:dyDescent="0.25">
      <c r="A44" s="121" t="s">
        <v>433</v>
      </c>
      <c r="B44" s="16" t="s">
        <v>3</v>
      </c>
      <c r="C44" s="16">
        <v>2</v>
      </c>
      <c r="D44" s="29"/>
      <c r="E44" s="29"/>
      <c r="F44" s="29"/>
      <c r="G44" s="29"/>
      <c r="H44" s="29"/>
      <c r="I44" s="152"/>
      <c r="J44" s="37">
        <f t="shared" si="0"/>
        <v>0</v>
      </c>
    </row>
    <row r="45" spans="1:10" s="3" customFormat="1" x14ac:dyDescent="0.25">
      <c r="A45" s="121" t="s">
        <v>435</v>
      </c>
      <c r="B45" s="16" t="s">
        <v>3</v>
      </c>
      <c r="C45" s="16">
        <v>2</v>
      </c>
      <c r="D45" s="29"/>
      <c r="E45" s="29"/>
      <c r="F45" s="152"/>
      <c r="G45" s="29"/>
      <c r="H45" s="29"/>
      <c r="I45" s="29"/>
      <c r="J45" s="37">
        <f t="shared" si="0"/>
        <v>0</v>
      </c>
    </row>
    <row r="46" spans="1:10" s="3" customFormat="1" x14ac:dyDescent="0.25">
      <c r="A46" s="121" t="s">
        <v>458</v>
      </c>
      <c r="B46" s="16" t="s">
        <v>3</v>
      </c>
      <c r="C46" s="16">
        <v>2</v>
      </c>
      <c r="D46" s="29"/>
      <c r="E46" s="29"/>
      <c r="F46" s="29"/>
      <c r="G46" s="29"/>
      <c r="H46" s="29"/>
      <c r="I46" s="152"/>
      <c r="J46" s="37">
        <f t="shared" si="0"/>
        <v>0</v>
      </c>
    </row>
    <row r="47" spans="1:10" s="3" customFormat="1" x14ac:dyDescent="0.25">
      <c r="A47" s="120" t="s">
        <v>437</v>
      </c>
      <c r="B47" s="16"/>
      <c r="C47" s="16"/>
      <c r="D47" s="29"/>
      <c r="E47" s="29"/>
      <c r="F47" s="30"/>
      <c r="G47" s="30"/>
      <c r="H47" s="30"/>
      <c r="I47" s="30"/>
      <c r="J47" s="37"/>
    </row>
    <row r="48" spans="1:10" s="3" customFormat="1" x14ac:dyDescent="0.25">
      <c r="A48" s="121" t="s">
        <v>438</v>
      </c>
      <c r="B48" s="16" t="s">
        <v>4</v>
      </c>
      <c r="C48" s="16">
        <v>54</v>
      </c>
      <c r="D48" s="29"/>
      <c r="E48" s="29"/>
      <c r="F48" s="29"/>
      <c r="G48" s="29"/>
      <c r="H48" s="29"/>
      <c r="I48" s="152"/>
      <c r="J48" s="37">
        <f t="shared" si="0"/>
        <v>0</v>
      </c>
    </row>
    <row r="49" spans="1:10" s="3" customFormat="1" x14ac:dyDescent="0.25">
      <c r="A49" s="121" t="s">
        <v>439</v>
      </c>
      <c r="B49" s="16" t="s">
        <v>4</v>
      </c>
      <c r="C49" s="16">
        <v>54</v>
      </c>
      <c r="D49" s="29"/>
      <c r="E49" s="29"/>
      <c r="F49" s="29"/>
      <c r="G49" s="29"/>
      <c r="H49" s="152"/>
      <c r="I49" s="29"/>
      <c r="J49" s="37">
        <f t="shared" si="0"/>
        <v>0</v>
      </c>
    </row>
    <row r="50" spans="1:10" s="3" customFormat="1" x14ac:dyDescent="0.25">
      <c r="A50" s="121" t="s">
        <v>440</v>
      </c>
      <c r="B50" s="16" t="s">
        <v>4</v>
      </c>
      <c r="C50" s="16">
        <v>54</v>
      </c>
      <c r="D50" s="29"/>
      <c r="E50" s="29"/>
      <c r="F50" s="29"/>
      <c r="G50" s="29"/>
      <c r="H50" s="152"/>
      <c r="I50" s="29"/>
      <c r="J50" s="37">
        <f t="shared" si="0"/>
        <v>0</v>
      </c>
    </row>
    <row r="51" spans="1:10" s="3" customFormat="1" x14ac:dyDescent="0.25">
      <c r="A51" s="42" t="s">
        <v>774</v>
      </c>
      <c r="B51" s="15" t="s">
        <v>3</v>
      </c>
      <c r="C51" s="15">
        <v>1</v>
      </c>
      <c r="D51" s="153"/>
      <c r="E51" s="45"/>
      <c r="F51" s="45"/>
      <c r="G51" s="45"/>
      <c r="H51" s="29"/>
      <c r="I51" s="29"/>
      <c r="J51" s="37">
        <f t="shared" si="0"/>
        <v>0</v>
      </c>
    </row>
    <row r="52" spans="1:10" s="3" customFormat="1" x14ac:dyDescent="0.25">
      <c r="A52" s="42" t="s">
        <v>775</v>
      </c>
      <c r="B52" s="15" t="s">
        <v>3</v>
      </c>
      <c r="C52" s="15">
        <v>1</v>
      </c>
      <c r="D52" s="153"/>
      <c r="E52" s="45"/>
      <c r="F52" s="45"/>
      <c r="G52" s="45"/>
      <c r="H52" s="29"/>
      <c r="I52" s="29"/>
      <c r="J52" s="37">
        <f t="shared" si="0"/>
        <v>0</v>
      </c>
    </row>
    <row r="53" spans="1:10" s="3" customFormat="1" x14ac:dyDescent="0.25">
      <c r="A53" s="32" t="s">
        <v>776</v>
      </c>
      <c r="B53" s="15" t="s">
        <v>3</v>
      </c>
      <c r="C53" s="15">
        <v>1</v>
      </c>
      <c r="D53" s="4"/>
      <c r="E53" s="154"/>
      <c r="F53" s="4"/>
      <c r="G53" s="4"/>
      <c r="H53" s="4"/>
      <c r="I53" s="109"/>
      <c r="J53" s="37">
        <f t="shared" si="0"/>
        <v>0</v>
      </c>
    </row>
    <row r="54" spans="1:10" s="3" customFormat="1" ht="15.75" thickBot="1" x14ac:dyDescent="0.3">
      <c r="A54" s="6"/>
      <c r="B54" s="15"/>
      <c r="C54" s="15"/>
      <c r="D54" s="4"/>
      <c r="E54" s="20"/>
      <c r="F54" s="4"/>
      <c r="G54" s="5"/>
      <c r="H54" s="4"/>
      <c r="I54" s="108"/>
      <c r="J54" s="110"/>
    </row>
    <row r="55" spans="1:10" s="3" customFormat="1" ht="19.5" thickBot="1" x14ac:dyDescent="0.3">
      <c r="A55" s="4"/>
      <c r="B55" s="14"/>
      <c r="C55" s="14"/>
      <c r="D55" s="4"/>
      <c r="E55" s="4"/>
      <c r="F55" s="4"/>
      <c r="G55" s="5"/>
      <c r="H55" s="5"/>
      <c r="I55" s="27" t="s">
        <v>5</v>
      </c>
      <c r="J55" s="36">
        <f>SUM(J4:J53)</f>
        <v>0</v>
      </c>
    </row>
  </sheetData>
  <mergeCells count="1">
    <mergeCell ref="D2:I2"/>
  </mergeCells>
  <conditionalFormatting sqref="D25:I25 D20:I20 D34:I34 D47:I47">
    <cfRule type="cellIs" dxfId="3" priority="2" operator="greaterThan">
      <formula>0</formula>
    </cfRule>
  </conditionalFormatting>
  <conditionalFormatting sqref="D25:I25 D20:I20 D34:I34 D47:I47">
    <cfRule type="cellIs" dxfId="2" priority="1" operator="greaterThan">
      <formula>0</formula>
    </cfRule>
  </conditionalFormatting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  <headerFooter>
    <oddHeader>&amp;R&amp;8&amp;P/&amp;N</oddHeader>
    <oddFooter>&amp;R&amp;8&amp;P/&amp;N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90" zoomScaleNormal="90" workbookViewId="0">
      <selection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890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21" t="s">
        <v>750</v>
      </c>
      <c r="B5" s="15"/>
      <c r="C5" s="15"/>
      <c r="D5" s="4"/>
      <c r="E5" s="4"/>
      <c r="F5" s="4"/>
      <c r="G5" s="4"/>
      <c r="H5" s="4"/>
      <c r="I5" s="4"/>
      <c r="J5" s="4"/>
    </row>
    <row r="6" spans="1:11" s="3" customFormat="1" x14ac:dyDescent="0.25">
      <c r="A6" s="43" t="s">
        <v>484</v>
      </c>
      <c r="B6" s="15"/>
      <c r="C6" s="15"/>
      <c r="D6" s="4"/>
      <c r="E6" s="4"/>
      <c r="F6" s="4"/>
      <c r="G6" s="4"/>
      <c r="H6" s="4"/>
      <c r="I6" s="4"/>
      <c r="J6" s="4"/>
    </row>
    <row r="7" spans="1:11" s="3" customFormat="1" x14ac:dyDescent="0.25">
      <c r="A7" s="43" t="s">
        <v>457</v>
      </c>
      <c r="B7" s="15"/>
      <c r="C7" s="15"/>
      <c r="D7" s="4"/>
      <c r="E7" s="4"/>
      <c r="F7" s="4"/>
      <c r="G7" s="4"/>
      <c r="H7" s="4"/>
      <c r="I7" s="4"/>
      <c r="J7" s="37"/>
    </row>
    <row r="8" spans="1:11" s="3" customFormat="1" x14ac:dyDescent="0.25">
      <c r="A8" s="42" t="s">
        <v>424</v>
      </c>
      <c r="B8" s="15" t="s">
        <v>3</v>
      </c>
      <c r="C8" s="15">
        <v>6</v>
      </c>
      <c r="D8" s="29"/>
      <c r="E8" s="29"/>
      <c r="F8" s="29"/>
      <c r="G8" s="29"/>
      <c r="H8" s="145"/>
      <c r="I8" s="29"/>
      <c r="J8" s="37">
        <f>(D8*365+E8*52+F8*12+G8*4+H8*2+I8)*C8</f>
        <v>0</v>
      </c>
    </row>
    <row r="9" spans="1:11" s="3" customFormat="1" x14ac:dyDescent="0.25">
      <c r="A9" s="42" t="s">
        <v>425</v>
      </c>
      <c r="B9" s="15" t="s">
        <v>3</v>
      </c>
      <c r="C9" s="15">
        <v>6</v>
      </c>
      <c r="D9" s="29"/>
      <c r="E9" s="29"/>
      <c r="F9" s="29"/>
      <c r="G9" s="29"/>
      <c r="H9" s="145"/>
      <c r="I9" s="29"/>
      <c r="J9" s="37">
        <f t="shared" ref="J9:J53" si="0">(D9*365+E9*52+F9*12+G9*4+H9*2+I9)*C9</f>
        <v>0</v>
      </c>
    </row>
    <row r="10" spans="1:11" s="3" customFormat="1" x14ac:dyDescent="0.25">
      <c r="A10" s="42" t="s">
        <v>426</v>
      </c>
      <c r="B10" s="15" t="s">
        <v>3</v>
      </c>
      <c r="C10" s="15">
        <v>6</v>
      </c>
      <c r="D10" s="29"/>
      <c r="E10" s="29"/>
      <c r="F10" s="29"/>
      <c r="G10" s="141"/>
      <c r="H10" s="29"/>
      <c r="I10" s="29"/>
      <c r="J10" s="37">
        <f t="shared" si="0"/>
        <v>0</v>
      </c>
    </row>
    <row r="11" spans="1:11" s="3" customFormat="1" x14ac:dyDescent="0.25">
      <c r="A11" s="42" t="s">
        <v>427</v>
      </c>
      <c r="B11" s="15" t="s">
        <v>3</v>
      </c>
      <c r="C11" s="15">
        <v>6</v>
      </c>
      <c r="D11" s="29"/>
      <c r="E11" s="29"/>
      <c r="F11" s="29"/>
      <c r="G11" s="141"/>
      <c r="H11" s="29"/>
      <c r="I11" s="29"/>
      <c r="J11" s="37">
        <f t="shared" si="0"/>
        <v>0</v>
      </c>
    </row>
    <row r="12" spans="1:11" s="3" customFormat="1" x14ac:dyDescent="0.25">
      <c r="A12" s="42" t="s">
        <v>428</v>
      </c>
      <c r="B12" s="15" t="s">
        <v>3</v>
      </c>
      <c r="C12" s="15">
        <v>6</v>
      </c>
      <c r="D12" s="29"/>
      <c r="E12" s="29"/>
      <c r="F12" s="29"/>
      <c r="G12" s="141"/>
      <c r="H12" s="29"/>
      <c r="I12" s="29"/>
      <c r="J12" s="37">
        <f t="shared" si="0"/>
        <v>0</v>
      </c>
    </row>
    <row r="13" spans="1:11" s="3" customFormat="1" x14ac:dyDescent="0.25">
      <c r="A13" s="42" t="s">
        <v>429</v>
      </c>
      <c r="B13" s="15" t="s">
        <v>3</v>
      </c>
      <c r="C13" s="15">
        <v>6</v>
      </c>
      <c r="D13" s="29"/>
      <c r="E13" s="29"/>
      <c r="F13" s="29"/>
      <c r="G13" s="29"/>
      <c r="H13" s="141"/>
      <c r="I13" s="29"/>
      <c r="J13" s="37">
        <f t="shared" si="0"/>
        <v>0</v>
      </c>
    </row>
    <row r="14" spans="1:11" s="3" customFormat="1" x14ac:dyDescent="0.25">
      <c r="A14" s="42" t="s">
        <v>430</v>
      </c>
      <c r="B14" s="15" t="s">
        <v>3</v>
      </c>
      <c r="C14" s="15">
        <v>6</v>
      </c>
      <c r="D14" s="29"/>
      <c r="E14" s="29"/>
      <c r="F14" s="29"/>
      <c r="G14" s="29"/>
      <c r="H14" s="141"/>
      <c r="I14" s="29"/>
      <c r="J14" s="37">
        <f t="shared" si="0"/>
        <v>0</v>
      </c>
    </row>
    <row r="15" spans="1:11" s="3" customFormat="1" x14ac:dyDescent="0.25">
      <c r="A15" s="42" t="s">
        <v>431</v>
      </c>
      <c r="B15" s="15" t="s">
        <v>3</v>
      </c>
      <c r="C15" s="15">
        <v>6</v>
      </c>
      <c r="D15" s="29"/>
      <c r="E15" s="29"/>
      <c r="F15" s="29"/>
      <c r="G15" s="29"/>
      <c r="H15" s="29"/>
      <c r="I15" s="141"/>
      <c r="J15" s="37">
        <f t="shared" si="0"/>
        <v>0</v>
      </c>
    </row>
    <row r="16" spans="1:11" s="3" customFormat="1" x14ac:dyDescent="0.25">
      <c r="A16" s="42" t="s">
        <v>432</v>
      </c>
      <c r="B16" s="15" t="s">
        <v>3</v>
      </c>
      <c r="C16" s="15">
        <v>6</v>
      </c>
      <c r="D16" s="29"/>
      <c r="E16" s="29"/>
      <c r="F16" s="29"/>
      <c r="G16" s="29"/>
      <c r="H16" s="29"/>
      <c r="I16" s="141"/>
      <c r="J16" s="37">
        <f t="shared" si="0"/>
        <v>0</v>
      </c>
    </row>
    <row r="17" spans="1:10" s="3" customFormat="1" x14ac:dyDescent="0.25">
      <c r="A17" s="42" t="s">
        <v>433</v>
      </c>
      <c r="B17" s="15" t="s">
        <v>3</v>
      </c>
      <c r="C17" s="15">
        <v>6</v>
      </c>
      <c r="D17" s="29"/>
      <c r="E17" s="29"/>
      <c r="F17" s="29"/>
      <c r="G17" s="29"/>
      <c r="H17" s="29"/>
      <c r="I17" s="141"/>
      <c r="J17" s="37">
        <f t="shared" si="0"/>
        <v>0</v>
      </c>
    </row>
    <row r="18" spans="1:10" s="3" customFormat="1" x14ac:dyDescent="0.25">
      <c r="A18" s="42" t="s">
        <v>435</v>
      </c>
      <c r="B18" s="15" t="s">
        <v>3</v>
      </c>
      <c r="C18" s="15">
        <v>6</v>
      </c>
      <c r="D18" s="29"/>
      <c r="E18" s="29"/>
      <c r="F18" s="141"/>
      <c r="G18" s="29"/>
      <c r="H18" s="29"/>
      <c r="I18" s="29"/>
      <c r="J18" s="37">
        <f t="shared" si="0"/>
        <v>0</v>
      </c>
    </row>
    <row r="19" spans="1:10" s="3" customFormat="1" x14ac:dyDescent="0.25">
      <c r="A19" s="42" t="s">
        <v>458</v>
      </c>
      <c r="B19" s="15" t="s">
        <v>3</v>
      </c>
      <c r="C19" s="15">
        <v>6</v>
      </c>
      <c r="D19" s="29"/>
      <c r="E19" s="29"/>
      <c r="F19" s="29"/>
      <c r="G19" s="29"/>
      <c r="H19" s="29"/>
      <c r="I19" s="141"/>
      <c r="J19" s="37">
        <f t="shared" si="0"/>
        <v>0</v>
      </c>
    </row>
    <row r="20" spans="1:10" s="3" customFormat="1" x14ac:dyDescent="0.25">
      <c r="A20" s="118" t="s">
        <v>437</v>
      </c>
      <c r="B20" s="15"/>
      <c r="C20" s="15"/>
      <c r="D20" s="29"/>
      <c r="E20" s="29"/>
      <c r="F20" s="30"/>
      <c r="G20" s="30"/>
      <c r="H20" s="30"/>
      <c r="I20" s="30"/>
      <c r="J20" s="37"/>
    </row>
    <row r="21" spans="1:10" s="3" customFormat="1" x14ac:dyDescent="0.25">
      <c r="A21" s="42" t="s">
        <v>438</v>
      </c>
      <c r="B21" s="15" t="s">
        <v>4</v>
      </c>
      <c r="C21" s="15">
        <v>246</v>
      </c>
      <c r="D21" s="29"/>
      <c r="E21" s="29"/>
      <c r="F21" s="29"/>
      <c r="G21" s="29"/>
      <c r="H21" s="29"/>
      <c r="I21" s="141"/>
      <c r="J21" s="37">
        <f t="shared" si="0"/>
        <v>0</v>
      </c>
    </row>
    <row r="22" spans="1:10" s="3" customFormat="1" x14ac:dyDescent="0.25">
      <c r="A22" s="42" t="s">
        <v>439</v>
      </c>
      <c r="B22" s="15" t="s">
        <v>4</v>
      </c>
      <c r="C22" s="15">
        <v>246</v>
      </c>
      <c r="D22" s="29"/>
      <c r="E22" s="29"/>
      <c r="F22" s="29"/>
      <c r="G22" s="29"/>
      <c r="H22" s="141"/>
      <c r="I22" s="29"/>
      <c r="J22" s="37">
        <f t="shared" si="0"/>
        <v>0</v>
      </c>
    </row>
    <row r="23" spans="1:10" s="3" customFormat="1" x14ac:dyDescent="0.25">
      <c r="A23" s="42" t="s">
        <v>440</v>
      </c>
      <c r="B23" s="15" t="s">
        <v>4</v>
      </c>
      <c r="C23" s="15">
        <v>246</v>
      </c>
      <c r="D23" s="29"/>
      <c r="E23" s="29"/>
      <c r="F23" s="29"/>
      <c r="G23" s="29"/>
      <c r="H23" s="141"/>
      <c r="I23" s="29"/>
      <c r="J23" s="37">
        <f t="shared" si="0"/>
        <v>0</v>
      </c>
    </row>
    <row r="24" spans="1:10" s="3" customFormat="1" x14ac:dyDescent="0.25">
      <c r="A24" s="118" t="s">
        <v>462</v>
      </c>
      <c r="B24" s="15"/>
      <c r="C24" s="15"/>
      <c r="D24" s="29"/>
      <c r="E24" s="29"/>
      <c r="F24" s="29"/>
      <c r="G24" s="29"/>
      <c r="H24" s="29"/>
      <c r="I24" s="29"/>
      <c r="J24" s="37"/>
    </row>
    <row r="25" spans="1:10" s="3" customFormat="1" x14ac:dyDescent="0.25">
      <c r="A25" s="118" t="s">
        <v>485</v>
      </c>
      <c r="B25" s="15"/>
      <c r="C25" s="15"/>
      <c r="D25" s="29"/>
      <c r="E25" s="29"/>
      <c r="F25" s="30"/>
      <c r="G25" s="30"/>
      <c r="H25" s="30"/>
      <c r="I25" s="30"/>
      <c r="J25" s="37"/>
    </row>
    <row r="26" spans="1:10" s="3" customFormat="1" x14ac:dyDescent="0.25">
      <c r="A26" s="42" t="s">
        <v>464</v>
      </c>
      <c r="B26" s="15" t="s">
        <v>3</v>
      </c>
      <c r="C26" s="15">
        <v>1</v>
      </c>
      <c r="D26" s="29"/>
      <c r="E26" s="141"/>
      <c r="F26" s="29"/>
      <c r="G26" s="29"/>
      <c r="H26" s="29"/>
      <c r="I26" s="29"/>
      <c r="J26" s="37">
        <f t="shared" si="0"/>
        <v>0</v>
      </c>
    </row>
    <row r="27" spans="1:10" s="3" customFormat="1" x14ac:dyDescent="0.25">
      <c r="A27" s="121" t="s">
        <v>465</v>
      </c>
      <c r="B27" s="16" t="s">
        <v>3</v>
      </c>
      <c r="C27" s="16">
        <v>1</v>
      </c>
      <c r="D27" s="29"/>
      <c r="E27" s="29"/>
      <c r="F27" s="141"/>
      <c r="G27" s="29"/>
      <c r="H27" s="29"/>
      <c r="I27" s="29"/>
      <c r="J27" s="37">
        <f t="shared" si="0"/>
        <v>0</v>
      </c>
    </row>
    <row r="28" spans="1:10" s="3" customFormat="1" x14ac:dyDescent="0.25">
      <c r="A28" s="121" t="s">
        <v>466</v>
      </c>
      <c r="B28" s="16" t="s">
        <v>3</v>
      </c>
      <c r="C28" s="16">
        <v>1</v>
      </c>
      <c r="D28" s="29"/>
      <c r="E28" s="29"/>
      <c r="F28" s="141"/>
      <c r="G28" s="29"/>
      <c r="H28" s="29"/>
      <c r="I28" s="29"/>
      <c r="J28" s="37">
        <f t="shared" si="0"/>
        <v>0</v>
      </c>
    </row>
    <row r="29" spans="1:10" s="3" customFormat="1" x14ac:dyDescent="0.25">
      <c r="A29" s="121" t="s">
        <v>486</v>
      </c>
      <c r="B29" s="16" t="s">
        <v>3</v>
      </c>
      <c r="C29" s="16">
        <v>1</v>
      </c>
      <c r="D29" s="29"/>
      <c r="E29" s="141"/>
      <c r="F29" s="29"/>
      <c r="G29" s="30"/>
      <c r="H29" s="29"/>
      <c r="I29" s="29"/>
      <c r="J29" s="37">
        <f t="shared" si="0"/>
        <v>0</v>
      </c>
    </row>
    <row r="30" spans="1:10" s="3" customFormat="1" x14ac:dyDescent="0.25">
      <c r="A30" s="121" t="s">
        <v>467</v>
      </c>
      <c r="B30" s="16" t="s">
        <v>3</v>
      </c>
      <c r="C30" s="16">
        <v>1</v>
      </c>
      <c r="D30" s="29"/>
      <c r="E30" s="29"/>
      <c r="F30" s="29"/>
      <c r="G30" s="141"/>
      <c r="H30" s="29"/>
      <c r="I30" s="29"/>
      <c r="J30" s="37">
        <f t="shared" si="0"/>
        <v>0</v>
      </c>
    </row>
    <row r="31" spans="1:10" s="3" customFormat="1" x14ac:dyDescent="0.25">
      <c r="A31" s="121" t="s">
        <v>870</v>
      </c>
      <c r="B31" s="16" t="s">
        <v>3</v>
      </c>
      <c r="C31" s="16">
        <v>1</v>
      </c>
      <c r="D31" s="29"/>
      <c r="E31" s="29"/>
      <c r="F31" s="30"/>
      <c r="G31" s="141"/>
      <c r="H31" s="29"/>
      <c r="I31" s="29"/>
      <c r="J31" s="37">
        <f t="shared" si="0"/>
        <v>0</v>
      </c>
    </row>
    <row r="32" spans="1:10" s="3" customFormat="1" x14ac:dyDescent="0.25">
      <c r="A32" s="121" t="s">
        <v>468</v>
      </c>
      <c r="B32" s="16" t="s">
        <v>3</v>
      </c>
      <c r="C32" s="16">
        <v>1</v>
      </c>
      <c r="D32" s="29"/>
      <c r="E32" s="29"/>
      <c r="F32" s="141"/>
      <c r="G32" s="29"/>
      <c r="H32" s="29"/>
      <c r="I32" s="29"/>
      <c r="J32" s="37"/>
    </row>
    <row r="33" spans="1:10" s="3" customFormat="1" x14ac:dyDescent="0.25">
      <c r="A33" s="120" t="s">
        <v>487</v>
      </c>
      <c r="B33" s="16"/>
      <c r="C33" s="16"/>
      <c r="D33" s="29"/>
      <c r="E33" s="29"/>
      <c r="F33" s="29"/>
      <c r="G33" s="29"/>
      <c r="H33" s="29"/>
      <c r="I33" s="29"/>
      <c r="J33" s="37"/>
    </row>
    <row r="34" spans="1:10" s="3" customFormat="1" x14ac:dyDescent="0.25">
      <c r="A34" s="120" t="s">
        <v>457</v>
      </c>
      <c r="B34" s="16"/>
      <c r="C34" s="16"/>
      <c r="D34" s="29"/>
      <c r="E34" s="29"/>
      <c r="F34" s="30"/>
      <c r="G34" s="30"/>
      <c r="H34" s="30"/>
      <c r="I34" s="30"/>
      <c r="J34" s="37">
        <f t="shared" si="0"/>
        <v>0</v>
      </c>
    </row>
    <row r="35" spans="1:10" s="3" customFormat="1" x14ac:dyDescent="0.25">
      <c r="A35" s="121" t="s">
        <v>424</v>
      </c>
      <c r="B35" s="16" t="s">
        <v>3</v>
      </c>
      <c r="C35" s="16">
        <v>2</v>
      </c>
      <c r="D35" s="29"/>
      <c r="E35" s="29"/>
      <c r="F35" s="29"/>
      <c r="G35" s="29"/>
      <c r="H35" s="141"/>
      <c r="I35" s="29"/>
      <c r="J35" s="37">
        <f t="shared" si="0"/>
        <v>0</v>
      </c>
    </row>
    <row r="36" spans="1:10" s="3" customFormat="1" x14ac:dyDescent="0.25">
      <c r="A36" s="121" t="s">
        <v>425</v>
      </c>
      <c r="B36" s="16" t="s">
        <v>3</v>
      </c>
      <c r="C36" s="16">
        <v>2</v>
      </c>
      <c r="D36" s="29"/>
      <c r="E36" s="29"/>
      <c r="F36" s="29"/>
      <c r="G36" s="29"/>
      <c r="H36" s="141"/>
      <c r="I36" s="29"/>
      <c r="J36" s="37">
        <f t="shared" si="0"/>
        <v>0</v>
      </c>
    </row>
    <row r="37" spans="1:10" s="3" customFormat="1" x14ac:dyDescent="0.25">
      <c r="A37" s="121" t="s">
        <v>426</v>
      </c>
      <c r="B37" s="16" t="s">
        <v>3</v>
      </c>
      <c r="C37" s="16">
        <v>2</v>
      </c>
      <c r="D37" s="29"/>
      <c r="E37" s="29"/>
      <c r="F37" s="29"/>
      <c r="G37" s="141"/>
      <c r="H37" s="29"/>
      <c r="I37" s="29"/>
      <c r="J37" s="37">
        <f t="shared" si="0"/>
        <v>0</v>
      </c>
    </row>
    <row r="38" spans="1:10" s="3" customFormat="1" x14ac:dyDescent="0.25">
      <c r="A38" s="121" t="s">
        <v>427</v>
      </c>
      <c r="B38" s="16" t="s">
        <v>3</v>
      </c>
      <c r="C38" s="16">
        <v>2</v>
      </c>
      <c r="D38" s="29"/>
      <c r="E38" s="29"/>
      <c r="F38" s="29"/>
      <c r="G38" s="141"/>
      <c r="H38" s="29"/>
      <c r="I38" s="29"/>
      <c r="J38" s="37">
        <f t="shared" si="0"/>
        <v>0</v>
      </c>
    </row>
    <row r="39" spans="1:10" s="3" customFormat="1" x14ac:dyDescent="0.25">
      <c r="A39" s="121" t="s">
        <v>428</v>
      </c>
      <c r="B39" s="16" t="s">
        <v>3</v>
      </c>
      <c r="C39" s="16">
        <v>2</v>
      </c>
      <c r="D39" s="29"/>
      <c r="E39" s="29"/>
      <c r="F39" s="29"/>
      <c r="G39" s="141"/>
      <c r="H39" s="29"/>
      <c r="I39" s="29"/>
      <c r="J39" s="37">
        <f t="shared" si="0"/>
        <v>0</v>
      </c>
    </row>
    <row r="40" spans="1:10" s="3" customFormat="1" x14ac:dyDescent="0.25">
      <c r="A40" s="121" t="s">
        <v>429</v>
      </c>
      <c r="B40" s="16" t="s">
        <v>3</v>
      </c>
      <c r="C40" s="16">
        <v>2</v>
      </c>
      <c r="D40" s="29"/>
      <c r="E40" s="29"/>
      <c r="F40" s="29"/>
      <c r="G40" s="29"/>
      <c r="H40" s="141"/>
      <c r="I40" s="29"/>
      <c r="J40" s="37">
        <f t="shared" si="0"/>
        <v>0</v>
      </c>
    </row>
    <row r="41" spans="1:10" s="3" customFormat="1" x14ac:dyDescent="0.25">
      <c r="A41" s="121" t="s">
        <v>430</v>
      </c>
      <c r="B41" s="16" t="s">
        <v>3</v>
      </c>
      <c r="C41" s="16">
        <v>2</v>
      </c>
      <c r="D41" s="29"/>
      <c r="E41" s="29"/>
      <c r="F41" s="29"/>
      <c r="G41" s="29"/>
      <c r="H41" s="141"/>
      <c r="I41" s="29"/>
      <c r="J41" s="37">
        <f t="shared" si="0"/>
        <v>0</v>
      </c>
    </row>
    <row r="42" spans="1:10" s="3" customFormat="1" x14ac:dyDescent="0.25">
      <c r="A42" s="121" t="s">
        <v>431</v>
      </c>
      <c r="B42" s="16" t="s">
        <v>3</v>
      </c>
      <c r="C42" s="16">
        <v>2</v>
      </c>
      <c r="D42" s="29"/>
      <c r="E42" s="29"/>
      <c r="F42" s="29"/>
      <c r="G42" s="29"/>
      <c r="H42" s="29"/>
      <c r="I42" s="141"/>
      <c r="J42" s="37">
        <f t="shared" si="0"/>
        <v>0</v>
      </c>
    </row>
    <row r="43" spans="1:10" s="3" customFormat="1" x14ac:dyDescent="0.25">
      <c r="A43" s="121" t="s">
        <v>432</v>
      </c>
      <c r="B43" s="16" t="s">
        <v>3</v>
      </c>
      <c r="C43" s="16">
        <v>2</v>
      </c>
      <c r="D43" s="29"/>
      <c r="E43" s="29"/>
      <c r="F43" s="29"/>
      <c r="G43" s="29"/>
      <c r="H43" s="29"/>
      <c r="I43" s="141"/>
      <c r="J43" s="37">
        <f t="shared" si="0"/>
        <v>0</v>
      </c>
    </row>
    <row r="44" spans="1:10" s="3" customFormat="1" x14ac:dyDescent="0.25">
      <c r="A44" s="121" t="s">
        <v>433</v>
      </c>
      <c r="B44" s="16" t="s">
        <v>3</v>
      </c>
      <c r="C44" s="16">
        <v>2</v>
      </c>
      <c r="D44" s="29"/>
      <c r="E44" s="29"/>
      <c r="F44" s="29"/>
      <c r="G44" s="29"/>
      <c r="H44" s="29"/>
      <c r="I44" s="141"/>
      <c r="J44" s="37">
        <f t="shared" si="0"/>
        <v>0</v>
      </c>
    </row>
    <row r="45" spans="1:10" s="3" customFormat="1" x14ac:dyDescent="0.25">
      <c r="A45" s="121" t="s">
        <v>435</v>
      </c>
      <c r="B45" s="16" t="s">
        <v>3</v>
      </c>
      <c r="C45" s="16">
        <v>2</v>
      </c>
      <c r="D45" s="29"/>
      <c r="E45" s="29"/>
      <c r="F45" s="141"/>
      <c r="G45" s="29"/>
      <c r="H45" s="29"/>
      <c r="I45" s="29"/>
      <c r="J45" s="37">
        <f t="shared" si="0"/>
        <v>0</v>
      </c>
    </row>
    <row r="46" spans="1:10" s="3" customFormat="1" x14ac:dyDescent="0.25">
      <c r="A46" s="121" t="s">
        <v>458</v>
      </c>
      <c r="B46" s="16" t="s">
        <v>3</v>
      </c>
      <c r="C46" s="16">
        <v>2</v>
      </c>
      <c r="D46" s="29"/>
      <c r="E46" s="29"/>
      <c r="F46" s="29"/>
      <c r="G46" s="29"/>
      <c r="H46" s="29"/>
      <c r="I46" s="141"/>
      <c r="J46" s="37">
        <f t="shared" si="0"/>
        <v>0</v>
      </c>
    </row>
    <row r="47" spans="1:10" s="3" customFormat="1" x14ac:dyDescent="0.25">
      <c r="A47" s="120" t="s">
        <v>437</v>
      </c>
      <c r="B47" s="16"/>
      <c r="C47" s="16"/>
      <c r="D47" s="29"/>
      <c r="E47" s="29"/>
      <c r="F47" s="30"/>
      <c r="G47" s="30"/>
      <c r="H47" s="30"/>
      <c r="I47" s="30"/>
      <c r="J47" s="37"/>
    </row>
    <row r="48" spans="1:10" s="3" customFormat="1" x14ac:dyDescent="0.25">
      <c r="A48" s="121" t="s">
        <v>438</v>
      </c>
      <c r="B48" s="16" t="s">
        <v>4</v>
      </c>
      <c r="C48" s="16">
        <v>54</v>
      </c>
      <c r="D48" s="29"/>
      <c r="E48" s="29"/>
      <c r="F48" s="29"/>
      <c r="G48" s="29"/>
      <c r="H48" s="29"/>
      <c r="I48" s="141"/>
      <c r="J48" s="37">
        <f t="shared" si="0"/>
        <v>0</v>
      </c>
    </row>
    <row r="49" spans="1:10" s="3" customFormat="1" x14ac:dyDescent="0.25">
      <c r="A49" s="121" t="s">
        <v>439</v>
      </c>
      <c r="B49" s="16" t="s">
        <v>4</v>
      </c>
      <c r="C49" s="16">
        <v>54</v>
      </c>
      <c r="D49" s="29"/>
      <c r="E49" s="29"/>
      <c r="F49" s="29"/>
      <c r="G49" s="29"/>
      <c r="H49" s="141"/>
      <c r="I49" s="29"/>
      <c r="J49" s="37">
        <f t="shared" si="0"/>
        <v>0</v>
      </c>
    </row>
    <row r="50" spans="1:10" s="3" customFormat="1" x14ac:dyDescent="0.25">
      <c r="A50" s="121" t="s">
        <v>440</v>
      </c>
      <c r="B50" s="16" t="s">
        <v>4</v>
      </c>
      <c r="C50" s="16">
        <v>54</v>
      </c>
      <c r="D50" s="29"/>
      <c r="E50" s="29"/>
      <c r="F50" s="29"/>
      <c r="G50" s="29"/>
      <c r="H50" s="141"/>
      <c r="I50" s="29"/>
      <c r="J50" s="37">
        <f t="shared" si="0"/>
        <v>0</v>
      </c>
    </row>
    <row r="51" spans="1:10" s="3" customFormat="1" x14ac:dyDescent="0.25">
      <c r="A51" s="42" t="s">
        <v>774</v>
      </c>
      <c r="B51" s="15" t="s">
        <v>3</v>
      </c>
      <c r="C51" s="15">
        <v>1</v>
      </c>
      <c r="D51" s="143"/>
      <c r="E51" s="45"/>
      <c r="F51" s="45"/>
      <c r="G51" s="45"/>
      <c r="H51" s="29"/>
      <c r="I51" s="29"/>
      <c r="J51" s="37">
        <f t="shared" si="0"/>
        <v>0</v>
      </c>
    </row>
    <row r="52" spans="1:10" s="3" customFormat="1" x14ac:dyDescent="0.25">
      <c r="A52" s="42" t="s">
        <v>775</v>
      </c>
      <c r="B52" s="15" t="s">
        <v>3</v>
      </c>
      <c r="C52" s="15">
        <v>1</v>
      </c>
      <c r="D52" s="143"/>
      <c r="E52" s="45"/>
      <c r="F52" s="45"/>
      <c r="G52" s="45"/>
      <c r="H52" s="29"/>
      <c r="I52" s="29"/>
      <c r="J52" s="37">
        <f t="shared" si="0"/>
        <v>0</v>
      </c>
    </row>
    <row r="53" spans="1:10" s="3" customFormat="1" x14ac:dyDescent="0.25">
      <c r="A53" s="32" t="s">
        <v>776</v>
      </c>
      <c r="B53" s="15" t="s">
        <v>3</v>
      </c>
      <c r="C53" s="15">
        <v>1</v>
      </c>
      <c r="D53" s="4"/>
      <c r="E53" s="139"/>
      <c r="F53" s="4"/>
      <c r="G53" s="4"/>
      <c r="H53" s="4"/>
      <c r="I53" s="109"/>
      <c r="J53" s="37">
        <f t="shared" si="0"/>
        <v>0</v>
      </c>
    </row>
    <row r="54" spans="1:10" s="3" customFormat="1" ht="15.75" thickBot="1" x14ac:dyDescent="0.3">
      <c r="A54" s="6"/>
      <c r="B54" s="15"/>
      <c r="C54" s="15"/>
      <c r="D54" s="4"/>
      <c r="E54" s="20"/>
      <c r="F54" s="4"/>
      <c r="G54" s="5"/>
      <c r="H54" s="4"/>
      <c r="I54" s="108"/>
      <c r="J54" s="110"/>
    </row>
    <row r="55" spans="1:10" s="3" customFormat="1" ht="19.5" thickBot="1" x14ac:dyDescent="0.3">
      <c r="A55" s="4"/>
      <c r="B55" s="14"/>
      <c r="C55" s="14"/>
      <c r="D55" s="4"/>
      <c r="E55" s="4"/>
      <c r="F55" s="4"/>
      <c r="G55" s="5"/>
      <c r="H55" s="5"/>
      <c r="I55" s="27" t="s">
        <v>5</v>
      </c>
      <c r="J55" s="36">
        <f>SUM(J4:J53)</f>
        <v>0</v>
      </c>
    </row>
  </sheetData>
  <mergeCells count="1">
    <mergeCell ref="D2:I2"/>
  </mergeCells>
  <conditionalFormatting sqref="D25:I25 D20:I20 D34:I34 D47:I47">
    <cfRule type="cellIs" dxfId="1" priority="2" operator="greaterThan">
      <formula>0</formula>
    </cfRule>
  </conditionalFormatting>
  <conditionalFormatting sqref="D25:I25 D20:I20 D34:I34 D47:I47">
    <cfRule type="cellIs" dxfId="0" priority="1" operator="greaterThan">
      <formula>0</formula>
    </cfRule>
  </conditionalFormatting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90" zoomScaleNormal="90" workbookViewId="0">
      <pane ySplit="4" topLeftCell="A14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27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20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119" t="s">
        <v>750</v>
      </c>
      <c r="B5" s="15"/>
      <c r="C5" s="15"/>
      <c r="D5" s="4"/>
      <c r="E5" s="4"/>
      <c r="F5" s="4"/>
      <c r="G5" s="4"/>
      <c r="H5" s="4"/>
      <c r="I5" s="4"/>
      <c r="J5" s="4"/>
    </row>
    <row r="6" spans="1:11" s="3" customFormat="1" x14ac:dyDescent="0.25">
      <c r="A6" s="42" t="s">
        <v>515</v>
      </c>
      <c r="B6" s="15" t="s">
        <v>3</v>
      </c>
      <c r="C6" s="15">
        <v>1</v>
      </c>
      <c r="D6" s="139"/>
      <c r="E6" s="4"/>
      <c r="F6" s="4"/>
      <c r="G6" s="4"/>
      <c r="H6" s="4"/>
      <c r="I6" s="4"/>
      <c r="J6" s="37">
        <f>(D6*365+E6*52+F6*12+G6*4+H6*2+I6)*C6</f>
        <v>0</v>
      </c>
    </row>
    <row r="7" spans="1:11" s="3" customFormat="1" x14ac:dyDescent="0.25">
      <c r="A7" s="42" t="s">
        <v>516</v>
      </c>
      <c r="B7" s="15" t="s">
        <v>3</v>
      </c>
      <c r="C7" s="15">
        <v>1</v>
      </c>
      <c r="D7" s="139"/>
      <c r="E7" s="4"/>
      <c r="F7" s="4"/>
      <c r="G7" s="4"/>
      <c r="H7" s="4"/>
      <c r="I7" s="4"/>
      <c r="J7" s="37">
        <f>(D7*365+E7*52+F7*12+G7*4+H7*2+I7)*C7</f>
        <v>0</v>
      </c>
    </row>
    <row r="8" spans="1:11" s="3" customFormat="1" x14ac:dyDescent="0.25">
      <c r="A8" s="42" t="s">
        <v>517</v>
      </c>
      <c r="B8" s="15" t="s">
        <v>3</v>
      </c>
      <c r="C8" s="15">
        <v>1</v>
      </c>
      <c r="D8" s="139"/>
      <c r="E8" s="4"/>
      <c r="F8" s="4"/>
      <c r="G8" s="4"/>
      <c r="H8" s="4"/>
      <c r="I8" s="4"/>
      <c r="J8" s="37">
        <f>(D8*365+E8*52+F8*12+G8*4+H8*2+I8)*C8</f>
        <v>0</v>
      </c>
    </row>
    <row r="9" spans="1:11" s="3" customFormat="1" x14ac:dyDescent="0.25">
      <c r="A9" s="18" t="s">
        <v>126</v>
      </c>
      <c r="B9" s="15" t="s">
        <v>3</v>
      </c>
      <c r="C9" s="15">
        <v>1</v>
      </c>
      <c r="D9" s="139"/>
      <c r="E9" s="20"/>
      <c r="F9" s="20"/>
      <c r="G9" s="4"/>
      <c r="H9" s="4"/>
      <c r="I9" s="4"/>
      <c r="J9" s="37">
        <f>(D9*365+E9*52+F9*12+G9*4+H9*2+I9)*C9</f>
        <v>0</v>
      </c>
    </row>
    <row r="10" spans="1:11" s="3" customFormat="1" x14ac:dyDescent="0.25">
      <c r="A10" s="18" t="s">
        <v>146</v>
      </c>
      <c r="B10" s="15" t="s">
        <v>3</v>
      </c>
      <c r="C10" s="15">
        <v>1</v>
      </c>
      <c r="D10" s="139"/>
      <c r="E10" s="20"/>
      <c r="F10" s="20"/>
      <c r="G10" s="4"/>
      <c r="H10" s="4"/>
      <c r="I10" s="4"/>
      <c r="J10" s="37">
        <f t="shared" ref="J10:J29" si="0">(D10*365+E10*52+F10*12+G10*4+H10*2+I10)*C10</f>
        <v>0</v>
      </c>
    </row>
    <row r="11" spans="1:11" s="3" customFormat="1" x14ac:dyDescent="0.25">
      <c r="A11" s="18" t="s">
        <v>147</v>
      </c>
      <c r="B11" s="15" t="s">
        <v>3</v>
      </c>
      <c r="C11" s="15">
        <v>1</v>
      </c>
      <c r="D11" s="139"/>
      <c r="E11" s="20"/>
      <c r="F11" s="20"/>
      <c r="G11" s="4"/>
      <c r="H11" s="4"/>
      <c r="I11" s="4"/>
      <c r="J11" s="37">
        <f t="shared" si="0"/>
        <v>0</v>
      </c>
    </row>
    <row r="12" spans="1:11" s="3" customFormat="1" x14ac:dyDescent="0.25">
      <c r="A12" s="18" t="s">
        <v>21</v>
      </c>
      <c r="B12" s="15" t="s">
        <v>3</v>
      </c>
      <c r="C12" s="15">
        <v>1</v>
      </c>
      <c r="D12" s="139"/>
      <c r="E12" s="20"/>
      <c r="F12" s="20"/>
      <c r="G12" s="4"/>
      <c r="H12" s="4"/>
      <c r="I12" s="4"/>
      <c r="J12" s="37">
        <f t="shared" si="0"/>
        <v>0</v>
      </c>
    </row>
    <row r="13" spans="1:11" s="3" customFormat="1" x14ac:dyDescent="0.25">
      <c r="A13" s="18" t="s">
        <v>22</v>
      </c>
      <c r="B13" s="15" t="s">
        <v>3</v>
      </c>
      <c r="C13" s="15">
        <v>1</v>
      </c>
      <c r="D13" s="139"/>
      <c r="E13" s="20"/>
      <c r="F13" s="20"/>
      <c r="G13" s="4"/>
      <c r="H13" s="4"/>
      <c r="I13" s="4"/>
      <c r="J13" s="37">
        <f t="shared" si="0"/>
        <v>0</v>
      </c>
    </row>
    <row r="14" spans="1:11" s="3" customFormat="1" x14ac:dyDescent="0.25">
      <c r="A14" s="18" t="s">
        <v>23</v>
      </c>
      <c r="B14" s="15" t="s">
        <v>3</v>
      </c>
      <c r="C14" s="15">
        <v>1</v>
      </c>
      <c r="D14" s="139"/>
      <c r="E14" s="20"/>
      <c r="F14" s="20"/>
      <c r="G14" s="4"/>
      <c r="H14" s="4"/>
      <c r="I14" s="4"/>
      <c r="J14" s="37">
        <f t="shared" si="0"/>
        <v>0</v>
      </c>
    </row>
    <row r="15" spans="1:11" s="3" customFormat="1" x14ac:dyDescent="0.25">
      <c r="A15" s="18" t="s">
        <v>24</v>
      </c>
      <c r="B15" s="15" t="s">
        <v>3</v>
      </c>
      <c r="C15" s="15">
        <v>1</v>
      </c>
      <c r="D15" s="139"/>
      <c r="E15" s="20"/>
      <c r="F15" s="20"/>
      <c r="G15" s="4"/>
      <c r="H15" s="4"/>
      <c r="I15" s="4"/>
      <c r="J15" s="37">
        <f t="shared" si="0"/>
        <v>0</v>
      </c>
    </row>
    <row r="16" spans="1:11" s="3" customFormat="1" x14ac:dyDescent="0.25">
      <c r="A16" s="18" t="s">
        <v>25</v>
      </c>
      <c r="B16" s="15" t="s">
        <v>3</v>
      </c>
      <c r="C16" s="15">
        <v>1</v>
      </c>
      <c r="D16" s="139"/>
      <c r="E16" s="20"/>
      <c r="F16" s="20"/>
      <c r="G16" s="4"/>
      <c r="H16" s="4"/>
      <c r="I16" s="4"/>
      <c r="J16" s="37">
        <f t="shared" si="0"/>
        <v>0</v>
      </c>
    </row>
    <row r="17" spans="1:10" s="3" customFormat="1" x14ac:dyDescent="0.25">
      <c r="A17" s="18" t="s">
        <v>26</v>
      </c>
      <c r="B17" s="15" t="s">
        <v>3</v>
      </c>
      <c r="C17" s="15">
        <v>1</v>
      </c>
      <c r="D17" s="139"/>
      <c r="E17" s="20"/>
      <c r="F17" s="20"/>
      <c r="G17" s="4"/>
      <c r="H17" s="4"/>
      <c r="I17" s="4"/>
      <c r="J17" s="37">
        <f t="shared" si="0"/>
        <v>0</v>
      </c>
    </row>
    <row r="18" spans="1:10" s="3" customFormat="1" x14ac:dyDescent="0.25">
      <c r="A18" s="18" t="s">
        <v>148</v>
      </c>
      <c r="B18" s="15" t="s">
        <v>3</v>
      </c>
      <c r="C18" s="15">
        <v>1</v>
      </c>
      <c r="D18" s="4"/>
      <c r="E18" s="4"/>
      <c r="F18" s="139"/>
      <c r="G18" s="4"/>
      <c r="H18" s="4"/>
      <c r="I18" s="4"/>
      <c r="J18" s="37">
        <f t="shared" si="0"/>
        <v>0</v>
      </c>
    </row>
    <row r="19" spans="1:10" s="3" customFormat="1" x14ac:dyDescent="0.25">
      <c r="A19" s="18" t="s">
        <v>149</v>
      </c>
      <c r="B19" s="15" t="s">
        <v>3</v>
      </c>
      <c r="C19" s="15">
        <v>1</v>
      </c>
      <c r="D19" s="4"/>
      <c r="E19" s="4"/>
      <c r="F19" s="139"/>
      <c r="G19" s="4"/>
      <c r="H19" s="4"/>
      <c r="I19" s="4"/>
      <c r="J19" s="37">
        <f t="shared" si="0"/>
        <v>0</v>
      </c>
    </row>
    <row r="20" spans="1:10" s="3" customFormat="1" x14ac:dyDescent="0.25">
      <c r="A20" s="18" t="s">
        <v>159</v>
      </c>
      <c r="B20" s="15" t="s">
        <v>3</v>
      </c>
      <c r="C20" s="15">
        <v>1</v>
      </c>
      <c r="D20" s="4"/>
      <c r="E20" s="4"/>
      <c r="F20" s="139"/>
      <c r="G20" s="4"/>
      <c r="H20" s="4"/>
      <c r="I20" s="4"/>
      <c r="J20" s="37">
        <f t="shared" si="0"/>
        <v>0</v>
      </c>
    </row>
    <row r="21" spans="1:10" s="3" customFormat="1" x14ac:dyDescent="0.25">
      <c r="A21" s="18" t="s">
        <v>151</v>
      </c>
      <c r="B21" s="15" t="s">
        <v>3</v>
      </c>
      <c r="C21" s="15">
        <v>1</v>
      </c>
      <c r="D21" s="4"/>
      <c r="E21" s="4"/>
      <c r="F21" s="139"/>
      <c r="G21" s="4"/>
      <c r="H21" s="4"/>
      <c r="I21" s="4"/>
      <c r="J21" s="37">
        <f t="shared" si="0"/>
        <v>0</v>
      </c>
    </row>
    <row r="22" spans="1:10" s="3" customFormat="1" x14ac:dyDescent="0.25">
      <c r="A22" s="18" t="s">
        <v>152</v>
      </c>
      <c r="B22" s="15" t="s">
        <v>3</v>
      </c>
      <c r="C22" s="15">
        <v>1</v>
      </c>
      <c r="D22" s="4"/>
      <c r="E22" s="4"/>
      <c r="F22" s="139"/>
      <c r="G22" s="4"/>
      <c r="H22" s="4"/>
      <c r="I22" s="4"/>
      <c r="J22" s="37">
        <f t="shared" si="0"/>
        <v>0</v>
      </c>
    </row>
    <row r="23" spans="1:10" s="3" customFormat="1" x14ac:dyDescent="0.25">
      <c r="A23" s="18" t="s">
        <v>155</v>
      </c>
      <c r="B23" s="15" t="s">
        <v>3</v>
      </c>
      <c r="C23" s="15">
        <v>1</v>
      </c>
      <c r="D23" s="4"/>
      <c r="E23" s="4"/>
      <c r="F23" s="139"/>
      <c r="G23" s="4"/>
      <c r="H23" s="4"/>
      <c r="I23" s="4"/>
      <c r="J23" s="37">
        <f t="shared" si="0"/>
        <v>0</v>
      </c>
    </row>
    <row r="24" spans="1:10" s="3" customFormat="1" x14ac:dyDescent="0.25">
      <c r="A24" s="18" t="s">
        <v>153</v>
      </c>
      <c r="B24" s="15" t="s">
        <v>3</v>
      </c>
      <c r="C24" s="15">
        <v>1</v>
      </c>
      <c r="D24" s="4"/>
      <c r="E24" s="4"/>
      <c r="F24" s="139"/>
      <c r="G24" s="4"/>
      <c r="H24" s="4"/>
      <c r="I24" s="4"/>
      <c r="J24" s="37">
        <f t="shared" si="0"/>
        <v>0</v>
      </c>
    </row>
    <row r="25" spans="1:10" s="3" customFormat="1" x14ac:dyDescent="0.25">
      <c r="A25" s="18" t="s">
        <v>154</v>
      </c>
      <c r="B25" s="15" t="s">
        <v>3</v>
      </c>
      <c r="C25" s="15">
        <v>1</v>
      </c>
      <c r="D25" s="4"/>
      <c r="E25" s="4"/>
      <c r="F25" s="139"/>
      <c r="G25" s="4"/>
      <c r="H25" s="4"/>
      <c r="I25" s="4"/>
      <c r="J25" s="37">
        <f t="shared" si="0"/>
        <v>0</v>
      </c>
    </row>
    <row r="26" spans="1:10" s="3" customFormat="1" x14ac:dyDescent="0.25">
      <c r="A26" s="18" t="s">
        <v>156</v>
      </c>
      <c r="B26" s="15" t="s">
        <v>3</v>
      </c>
      <c r="C26" s="15">
        <v>1</v>
      </c>
      <c r="D26" s="4"/>
      <c r="E26" s="4"/>
      <c r="F26" s="139"/>
      <c r="G26" s="4"/>
      <c r="H26" s="4"/>
      <c r="I26" s="4"/>
      <c r="J26" s="37">
        <f t="shared" si="0"/>
        <v>0</v>
      </c>
    </row>
    <row r="27" spans="1:10" s="3" customFormat="1" x14ac:dyDescent="0.25">
      <c r="A27" s="18" t="s">
        <v>157</v>
      </c>
      <c r="B27" s="15" t="s">
        <v>3</v>
      </c>
      <c r="C27" s="15">
        <v>1</v>
      </c>
      <c r="D27" s="4"/>
      <c r="E27" s="4"/>
      <c r="F27" s="139"/>
      <c r="G27" s="4"/>
      <c r="H27" s="4"/>
      <c r="I27" s="4"/>
      <c r="J27" s="37">
        <f t="shared" si="0"/>
        <v>0</v>
      </c>
    </row>
    <row r="28" spans="1:10" s="3" customFormat="1" x14ac:dyDescent="0.25">
      <c r="A28" s="18" t="s">
        <v>158</v>
      </c>
      <c r="B28" s="15" t="s">
        <v>3</v>
      </c>
      <c r="C28" s="15">
        <v>1</v>
      </c>
      <c r="D28" s="4"/>
      <c r="E28" s="4"/>
      <c r="F28" s="139"/>
      <c r="G28" s="4"/>
      <c r="H28" s="4"/>
      <c r="I28" s="4"/>
      <c r="J28" s="37">
        <f t="shared" si="0"/>
        <v>0</v>
      </c>
    </row>
    <row r="29" spans="1:10" s="3" customFormat="1" x14ac:dyDescent="0.25">
      <c r="A29" s="32" t="s">
        <v>118</v>
      </c>
      <c r="B29" s="15" t="s">
        <v>3</v>
      </c>
      <c r="C29" s="15">
        <v>1</v>
      </c>
      <c r="D29" s="4"/>
      <c r="E29" s="4"/>
      <c r="F29" s="139"/>
      <c r="G29" s="4"/>
      <c r="H29" s="4"/>
      <c r="I29" s="4"/>
      <c r="J29" s="37">
        <f t="shared" si="0"/>
        <v>0</v>
      </c>
    </row>
    <row r="30" spans="1:10" s="3" customFormat="1" ht="15.75" thickBot="1" x14ac:dyDescent="0.3">
      <c r="A30" s="32"/>
      <c r="B30" s="16"/>
      <c r="C30" s="16"/>
      <c r="D30" s="4"/>
      <c r="E30" s="4"/>
      <c r="F30" s="4"/>
      <c r="G30" s="4"/>
      <c r="H30" s="4"/>
      <c r="I30" s="4"/>
      <c r="J30" s="37"/>
    </row>
    <row r="31" spans="1:10" s="3" customFormat="1" ht="19.5" thickBot="1" x14ac:dyDescent="0.3">
      <c r="A31" s="20"/>
      <c r="B31" s="14"/>
      <c r="C31" s="14"/>
      <c r="D31" s="4"/>
      <c r="E31" s="4"/>
      <c r="F31" s="4"/>
      <c r="G31" s="5"/>
      <c r="H31" s="5"/>
      <c r="I31" s="27" t="s">
        <v>5</v>
      </c>
      <c r="J31" s="36">
        <f>SUM(J4:J30)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375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 t="s">
        <v>779</v>
      </c>
      <c r="B5" s="15" t="s">
        <v>3</v>
      </c>
      <c r="C5" s="15">
        <v>1</v>
      </c>
      <c r="D5" s="139"/>
      <c r="E5" s="20"/>
      <c r="F5" s="139"/>
      <c r="G5" s="139"/>
      <c r="H5" s="139"/>
      <c r="I5" s="139"/>
      <c r="J5" s="37">
        <f>(D5*315+E5*52+F5*12+G5*4+H5*2+I5)*C5</f>
        <v>0</v>
      </c>
    </row>
    <row r="6" spans="1:11" s="3" customFormat="1" x14ac:dyDescent="0.25">
      <c r="A6" s="5" t="s">
        <v>777</v>
      </c>
      <c r="B6" s="15" t="s">
        <v>3</v>
      </c>
      <c r="C6" s="15">
        <v>1</v>
      </c>
      <c r="D6" s="139"/>
      <c r="E6" s="20"/>
      <c r="F6" s="20"/>
      <c r="G6" s="4"/>
      <c r="H6" s="4"/>
      <c r="I6" s="4"/>
      <c r="J6" s="37">
        <f t="shared" ref="J6:J17" si="0">(D6*315+E6*52+F6*12+G6*4+H6*2+I6)*C6</f>
        <v>0</v>
      </c>
    </row>
    <row r="7" spans="1:11" s="3" customFormat="1" x14ac:dyDescent="0.25">
      <c r="A7" s="5" t="s">
        <v>778</v>
      </c>
      <c r="B7" s="15" t="s">
        <v>3</v>
      </c>
      <c r="C7" s="15">
        <v>1</v>
      </c>
      <c r="D7" s="4"/>
      <c r="E7" s="20"/>
      <c r="F7" s="139"/>
      <c r="G7" s="4"/>
      <c r="H7" s="4"/>
      <c r="I7" s="20"/>
      <c r="J7" s="37">
        <f t="shared" si="0"/>
        <v>0</v>
      </c>
    </row>
    <row r="8" spans="1:11" s="3" customFormat="1" x14ac:dyDescent="0.25">
      <c r="A8" s="5" t="s">
        <v>141</v>
      </c>
      <c r="B8" s="15" t="s">
        <v>3</v>
      </c>
      <c r="C8" s="15">
        <v>1</v>
      </c>
      <c r="D8" s="4"/>
      <c r="E8" s="20"/>
      <c r="F8" s="139"/>
      <c r="G8" s="4"/>
      <c r="H8" s="4"/>
      <c r="I8" s="4"/>
      <c r="J8" s="37">
        <f t="shared" si="0"/>
        <v>0</v>
      </c>
    </row>
    <row r="9" spans="1:11" s="3" customFormat="1" x14ac:dyDescent="0.25">
      <c r="A9" s="5" t="s">
        <v>393</v>
      </c>
      <c r="B9" s="15" t="s">
        <v>4</v>
      </c>
      <c r="C9" s="15">
        <v>7</v>
      </c>
      <c r="D9" s="4"/>
      <c r="E9" s="20"/>
      <c r="F9" s="139"/>
      <c r="G9" s="4"/>
      <c r="H9" s="4"/>
      <c r="I9" s="4"/>
      <c r="J9" s="37">
        <f t="shared" si="0"/>
        <v>0</v>
      </c>
    </row>
    <row r="10" spans="1:11" s="3" customFormat="1" x14ac:dyDescent="0.25">
      <c r="A10" s="5" t="s">
        <v>780</v>
      </c>
      <c r="B10" s="15" t="s">
        <v>4</v>
      </c>
      <c r="C10" s="15">
        <v>1</v>
      </c>
      <c r="D10" s="4"/>
      <c r="E10" s="20"/>
      <c r="F10" s="20"/>
      <c r="G10" s="139"/>
      <c r="H10" s="4"/>
      <c r="I10" s="20"/>
      <c r="J10" s="37">
        <f t="shared" si="0"/>
        <v>0</v>
      </c>
    </row>
    <row r="11" spans="1:11" s="3" customFormat="1" x14ac:dyDescent="0.25">
      <c r="A11" s="5" t="s">
        <v>396</v>
      </c>
      <c r="B11" s="15" t="s">
        <v>4</v>
      </c>
      <c r="C11" s="15">
        <v>3</v>
      </c>
      <c r="D11" s="4"/>
      <c r="E11" s="20"/>
      <c r="F11" s="4"/>
      <c r="G11" s="4"/>
      <c r="H11" s="139"/>
      <c r="I11" s="20"/>
      <c r="J11" s="37">
        <f t="shared" si="0"/>
        <v>0</v>
      </c>
    </row>
    <row r="12" spans="1:11" s="3" customFormat="1" x14ac:dyDescent="0.25">
      <c r="A12" s="5" t="s">
        <v>397</v>
      </c>
      <c r="B12" s="15" t="s">
        <v>3</v>
      </c>
      <c r="C12" s="15">
        <v>1</v>
      </c>
      <c r="D12" s="4"/>
      <c r="E12" s="20"/>
      <c r="F12" s="4"/>
      <c r="G12" s="4"/>
      <c r="H12" s="139"/>
      <c r="I12" s="20"/>
      <c r="J12" s="37">
        <f t="shared" si="0"/>
        <v>0</v>
      </c>
    </row>
    <row r="13" spans="1:11" s="3" customFormat="1" x14ac:dyDescent="0.25">
      <c r="A13" s="5" t="s">
        <v>398</v>
      </c>
      <c r="B13" s="15" t="s">
        <v>3</v>
      </c>
      <c r="C13" s="15">
        <v>1</v>
      </c>
      <c r="D13" s="4"/>
      <c r="E13" s="20"/>
      <c r="F13" s="4"/>
      <c r="G13" s="4"/>
      <c r="H13" s="4"/>
      <c r="I13" s="139"/>
      <c r="J13" s="37">
        <f t="shared" si="0"/>
        <v>0</v>
      </c>
    </row>
    <row r="14" spans="1:11" s="3" customFormat="1" x14ac:dyDescent="0.25">
      <c r="A14" s="5" t="s">
        <v>781</v>
      </c>
      <c r="B14" s="15" t="s">
        <v>3</v>
      </c>
      <c r="C14" s="15">
        <v>1</v>
      </c>
      <c r="D14" s="4"/>
      <c r="E14" s="20"/>
      <c r="F14" s="4"/>
      <c r="G14" s="4"/>
      <c r="H14" s="4"/>
      <c r="I14" s="139"/>
      <c r="J14" s="37">
        <f t="shared" si="0"/>
        <v>0</v>
      </c>
    </row>
    <row r="15" spans="1:11" s="3" customFormat="1" x14ac:dyDescent="0.25">
      <c r="A15" s="5" t="s">
        <v>782</v>
      </c>
      <c r="B15" s="15" t="s">
        <v>3</v>
      </c>
      <c r="C15" s="15">
        <v>1</v>
      </c>
      <c r="D15" s="4"/>
      <c r="E15" s="20"/>
      <c r="F15" s="4"/>
      <c r="G15" s="4"/>
      <c r="H15" s="4"/>
      <c r="I15" s="139"/>
      <c r="J15" s="37">
        <f t="shared" si="0"/>
        <v>0</v>
      </c>
    </row>
    <row r="16" spans="1:11" s="3" customFormat="1" x14ac:dyDescent="0.25">
      <c r="A16" s="5" t="s">
        <v>399</v>
      </c>
      <c r="B16" s="15" t="s">
        <v>4</v>
      </c>
      <c r="C16" s="15">
        <v>5</v>
      </c>
      <c r="D16" s="4"/>
      <c r="E16" s="20"/>
      <c r="F16" s="4"/>
      <c r="G16" s="4"/>
      <c r="H16" s="4"/>
      <c r="I16" s="139"/>
      <c r="J16" s="37">
        <f t="shared" si="0"/>
        <v>0</v>
      </c>
    </row>
    <row r="17" spans="1:10" s="3" customFormat="1" x14ac:dyDescent="0.25">
      <c r="A17" s="5" t="s">
        <v>400</v>
      </c>
      <c r="B17" s="15" t="s">
        <v>3</v>
      </c>
      <c r="C17" s="15">
        <v>1</v>
      </c>
      <c r="D17" s="4"/>
      <c r="E17" s="20"/>
      <c r="F17" s="4"/>
      <c r="G17" s="4"/>
      <c r="H17" s="4"/>
      <c r="I17" s="139"/>
      <c r="J17" s="37">
        <f t="shared" si="0"/>
        <v>0</v>
      </c>
    </row>
    <row r="18" spans="1:10" s="3" customFormat="1" ht="15.75" thickBot="1" x14ac:dyDescent="0.3">
      <c r="A18" s="5"/>
      <c r="B18" s="15"/>
      <c r="C18" s="15"/>
      <c r="D18" s="4"/>
      <c r="E18" s="4"/>
      <c r="F18" s="4"/>
      <c r="G18" s="4"/>
      <c r="H18" s="4"/>
      <c r="I18" s="4"/>
      <c r="J18" s="37"/>
    </row>
    <row r="19" spans="1:10" s="3" customFormat="1" ht="19.5" thickBot="1" x14ac:dyDescent="0.3">
      <c r="A19" s="4"/>
      <c r="B19" s="14"/>
      <c r="C19" s="14"/>
      <c r="D19" s="4"/>
      <c r="E19" s="4"/>
      <c r="F19" s="4"/>
      <c r="G19" s="5"/>
      <c r="H19" s="5"/>
      <c r="I19" s="27" t="s">
        <v>5</v>
      </c>
      <c r="J19" s="36">
        <f>SUM(J4:J18)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90" zoomScaleNormal="90" workbookViewId="0">
      <pane ySplit="4" topLeftCell="A14" activePane="bottomLeft" state="frozenSplit"/>
      <selection pane="bottomLeft" activeCell="L24" sqref="L24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30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6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18" t="s">
        <v>112</v>
      </c>
      <c r="B5" s="19" t="s">
        <v>3</v>
      </c>
      <c r="C5" s="15">
        <v>1</v>
      </c>
      <c r="D5" s="4"/>
      <c r="E5" s="4"/>
      <c r="F5" s="139"/>
      <c r="G5" s="4"/>
      <c r="H5" s="4"/>
      <c r="I5" s="4"/>
      <c r="J5" s="37">
        <f>(D5*365+E5*52+F5*12+G5*4+H5*2+I5)*C5</f>
        <v>0</v>
      </c>
    </row>
    <row r="6" spans="1:11" s="3" customFormat="1" x14ac:dyDescent="0.25">
      <c r="A6" s="18" t="s">
        <v>114</v>
      </c>
      <c r="B6" s="19" t="s">
        <v>3</v>
      </c>
      <c r="C6" s="15">
        <v>1</v>
      </c>
      <c r="D6" s="4"/>
      <c r="E6" s="4"/>
      <c r="F6" s="139"/>
      <c r="G6" s="4"/>
      <c r="H6" s="4"/>
      <c r="I6" s="4"/>
      <c r="J6" s="37">
        <f t="shared" ref="J6:J22" si="0">(D6*365+E6*52+F6*12+G6*4+H6*2+I6)*C6</f>
        <v>0</v>
      </c>
    </row>
    <row r="7" spans="1:11" s="3" customFormat="1" x14ac:dyDescent="0.25">
      <c r="A7" s="18" t="s">
        <v>115</v>
      </c>
      <c r="B7" s="19" t="s">
        <v>3</v>
      </c>
      <c r="C7" s="15">
        <v>1</v>
      </c>
      <c r="D7" s="4"/>
      <c r="E7" s="4"/>
      <c r="F7" s="139"/>
      <c r="G7" s="4"/>
      <c r="H7" s="4"/>
      <c r="I7" s="4"/>
      <c r="J7" s="37">
        <f t="shared" si="0"/>
        <v>0</v>
      </c>
    </row>
    <row r="8" spans="1:11" s="3" customFormat="1" x14ac:dyDescent="0.25">
      <c r="A8" s="18" t="s">
        <v>803</v>
      </c>
      <c r="B8" s="19" t="s">
        <v>4</v>
      </c>
      <c r="C8" s="15">
        <v>1</v>
      </c>
      <c r="D8" s="4"/>
      <c r="E8" s="4"/>
      <c r="F8" s="139"/>
      <c r="G8" s="4"/>
      <c r="H8" s="4"/>
      <c r="I8" s="4"/>
      <c r="J8" s="37">
        <f t="shared" si="0"/>
        <v>0</v>
      </c>
    </row>
    <row r="9" spans="1:11" s="3" customFormat="1" x14ac:dyDescent="0.25">
      <c r="A9" s="18" t="s">
        <v>116</v>
      </c>
      <c r="B9" s="19" t="s">
        <v>4</v>
      </c>
      <c r="C9" s="15">
        <v>2</v>
      </c>
      <c r="D9" s="4"/>
      <c r="E9" s="4"/>
      <c r="F9" s="139"/>
      <c r="G9" s="4"/>
      <c r="H9" s="4"/>
      <c r="I9" s="4"/>
      <c r="J9" s="37">
        <f t="shared" si="0"/>
        <v>0</v>
      </c>
    </row>
    <row r="10" spans="1:11" s="3" customFormat="1" x14ac:dyDescent="0.25">
      <c r="A10" s="18" t="s">
        <v>117</v>
      </c>
      <c r="B10" s="19" t="s">
        <v>4</v>
      </c>
      <c r="C10" s="15">
        <v>2</v>
      </c>
      <c r="D10" s="4"/>
      <c r="E10" s="4"/>
      <c r="F10" s="139"/>
      <c r="G10" s="4"/>
      <c r="H10" s="4"/>
      <c r="I10" s="4"/>
      <c r="J10" s="37">
        <f t="shared" si="0"/>
        <v>0</v>
      </c>
    </row>
    <row r="11" spans="1:11" s="3" customFormat="1" x14ac:dyDescent="0.25">
      <c r="A11" s="18" t="s">
        <v>806</v>
      </c>
      <c r="B11" s="19" t="s">
        <v>3</v>
      </c>
      <c r="C11" s="15">
        <v>1</v>
      </c>
      <c r="D11" s="4"/>
      <c r="E11" s="4"/>
      <c r="F11" s="139"/>
      <c r="G11" s="4"/>
      <c r="H11" s="4"/>
      <c r="I11" s="4"/>
      <c r="J11" s="37">
        <f t="shared" si="0"/>
        <v>0</v>
      </c>
    </row>
    <row r="12" spans="1:11" s="3" customFormat="1" x14ac:dyDescent="0.25">
      <c r="A12" s="18" t="s">
        <v>119</v>
      </c>
      <c r="B12" s="19" t="s">
        <v>3</v>
      </c>
      <c r="C12" s="15">
        <v>1</v>
      </c>
      <c r="D12" s="4"/>
      <c r="E12" s="4"/>
      <c r="F12" s="4"/>
      <c r="G12" s="4"/>
      <c r="H12" s="139"/>
      <c r="I12" s="4"/>
      <c r="J12" s="37">
        <f t="shared" si="0"/>
        <v>0</v>
      </c>
    </row>
    <row r="13" spans="1:11" s="3" customFormat="1" x14ac:dyDescent="0.25">
      <c r="A13" s="18" t="s">
        <v>120</v>
      </c>
      <c r="B13" s="19" t="s">
        <v>3</v>
      </c>
      <c r="C13" s="15">
        <v>1</v>
      </c>
      <c r="D13" s="4"/>
      <c r="E13" s="4"/>
      <c r="F13" s="4"/>
      <c r="G13" s="4"/>
      <c r="H13" s="139"/>
      <c r="I13" s="4"/>
      <c r="J13" s="37">
        <f t="shared" si="0"/>
        <v>0</v>
      </c>
    </row>
    <row r="14" spans="1:11" s="3" customFormat="1" x14ac:dyDescent="0.25">
      <c r="A14" s="18" t="s">
        <v>121</v>
      </c>
      <c r="B14" s="19" t="s">
        <v>3</v>
      </c>
      <c r="C14" s="15">
        <v>1</v>
      </c>
      <c r="D14" s="4"/>
      <c r="E14" s="4"/>
      <c r="F14" s="4"/>
      <c r="G14" s="4"/>
      <c r="H14" s="139"/>
      <c r="I14" s="4"/>
      <c r="J14" s="37">
        <f t="shared" si="0"/>
        <v>0</v>
      </c>
    </row>
    <row r="15" spans="1:11" s="3" customFormat="1" x14ac:dyDescent="0.25">
      <c r="A15" s="18" t="s">
        <v>122</v>
      </c>
      <c r="B15" s="19" t="s">
        <v>4</v>
      </c>
      <c r="C15" s="15">
        <v>1</v>
      </c>
      <c r="D15" s="4"/>
      <c r="E15" s="4"/>
      <c r="F15" s="4"/>
      <c r="G15" s="4"/>
      <c r="H15" s="139"/>
      <c r="I15" s="4"/>
      <c r="J15" s="37">
        <f t="shared" si="0"/>
        <v>0</v>
      </c>
    </row>
    <row r="16" spans="1:11" s="3" customFormat="1" x14ac:dyDescent="0.25">
      <c r="A16" s="18" t="s">
        <v>123</v>
      </c>
      <c r="B16" s="19" t="s">
        <v>4</v>
      </c>
      <c r="C16" s="15">
        <v>2</v>
      </c>
      <c r="D16" s="4"/>
      <c r="E16" s="4"/>
      <c r="F16" s="4"/>
      <c r="G16" s="4"/>
      <c r="H16" s="139"/>
      <c r="I16" s="4"/>
      <c r="J16" s="37">
        <f t="shared" si="0"/>
        <v>0</v>
      </c>
    </row>
    <row r="17" spans="1:10" s="3" customFormat="1" x14ac:dyDescent="0.25">
      <c r="A17" s="18" t="s">
        <v>804</v>
      </c>
      <c r="B17" s="19" t="s">
        <v>4</v>
      </c>
      <c r="C17" s="15">
        <v>14</v>
      </c>
      <c r="D17" s="4"/>
      <c r="E17" s="4"/>
      <c r="F17" s="4"/>
      <c r="G17" s="4"/>
      <c r="H17" s="139"/>
      <c r="I17" s="4"/>
      <c r="J17" s="37">
        <f t="shared" si="0"/>
        <v>0</v>
      </c>
    </row>
    <row r="18" spans="1:10" s="3" customFormat="1" x14ac:dyDescent="0.25">
      <c r="A18" s="18" t="s">
        <v>805</v>
      </c>
      <c r="B18" s="19" t="s">
        <v>4</v>
      </c>
      <c r="C18" s="15">
        <v>4</v>
      </c>
      <c r="D18" s="4"/>
      <c r="E18" s="4"/>
      <c r="F18" s="4"/>
      <c r="G18" s="4"/>
      <c r="H18" s="139"/>
      <c r="I18" s="4"/>
      <c r="J18" s="37">
        <f t="shared" si="0"/>
        <v>0</v>
      </c>
    </row>
    <row r="19" spans="1:10" s="3" customFormat="1" x14ac:dyDescent="0.25">
      <c r="A19" s="18" t="s">
        <v>118</v>
      </c>
      <c r="B19" s="19" t="s">
        <v>3</v>
      </c>
      <c r="C19" s="15">
        <v>1</v>
      </c>
      <c r="D19" s="4"/>
      <c r="E19" s="4"/>
      <c r="F19" s="139"/>
      <c r="G19" s="4"/>
      <c r="H19" s="139"/>
      <c r="I19" s="139"/>
      <c r="J19" s="37">
        <f t="shared" si="0"/>
        <v>0</v>
      </c>
    </row>
    <row r="20" spans="1:10" s="3" customFormat="1" x14ac:dyDescent="0.25">
      <c r="A20" s="18" t="s">
        <v>124</v>
      </c>
      <c r="B20" s="19" t="s">
        <v>3</v>
      </c>
      <c r="C20" s="15">
        <v>1</v>
      </c>
      <c r="D20" s="4"/>
      <c r="E20" s="4"/>
      <c r="F20" s="4"/>
      <c r="G20" s="4"/>
      <c r="H20" s="4"/>
      <c r="I20" s="139"/>
      <c r="J20" s="37">
        <f t="shared" si="0"/>
        <v>0</v>
      </c>
    </row>
    <row r="21" spans="1:10" s="3" customFormat="1" x14ac:dyDescent="0.25">
      <c r="A21" s="18" t="s">
        <v>125</v>
      </c>
      <c r="B21" s="19" t="s">
        <v>3</v>
      </c>
      <c r="C21" s="15">
        <v>1</v>
      </c>
      <c r="D21" s="4"/>
      <c r="E21" s="4"/>
      <c r="F21" s="4"/>
      <c r="G21" s="4"/>
      <c r="H21" s="4"/>
      <c r="I21" s="139"/>
      <c r="J21" s="37">
        <f t="shared" si="0"/>
        <v>0</v>
      </c>
    </row>
    <row r="22" spans="1:10" s="3" customFormat="1" x14ac:dyDescent="0.25">
      <c r="A22" s="18" t="s">
        <v>376</v>
      </c>
      <c r="B22" s="19" t="s">
        <v>3</v>
      </c>
      <c r="C22" s="15">
        <v>1</v>
      </c>
      <c r="D22" s="4"/>
      <c r="E22" s="4"/>
      <c r="F22" s="20"/>
      <c r="G22" s="4"/>
      <c r="H22" s="139"/>
      <c r="I22" s="4"/>
      <c r="J22" s="37">
        <f t="shared" si="0"/>
        <v>0</v>
      </c>
    </row>
    <row r="23" spans="1:10" s="3" customFormat="1" x14ac:dyDescent="0.25">
      <c r="A23" s="6"/>
      <c r="B23" s="16"/>
      <c r="C23" s="16"/>
      <c r="D23" s="4"/>
      <c r="E23" s="4"/>
      <c r="F23" s="4"/>
      <c r="G23" s="4"/>
      <c r="H23" s="4"/>
      <c r="I23" s="4"/>
      <c r="J23" s="37"/>
    </row>
    <row r="24" spans="1:10" s="3" customFormat="1" ht="15.75" thickBot="1" x14ac:dyDescent="0.3">
      <c r="A24" s="4"/>
      <c r="B24" s="14"/>
      <c r="C24" s="14"/>
      <c r="D24" s="4"/>
      <c r="E24" s="4"/>
      <c r="F24" s="4"/>
      <c r="G24" s="5"/>
      <c r="H24" s="7"/>
      <c r="I24" s="7"/>
      <c r="J24" s="44"/>
    </row>
    <row r="25" spans="1:10" s="3" customFormat="1" ht="19.5" thickBot="1" x14ac:dyDescent="0.3">
      <c r="A25" s="4"/>
      <c r="B25" s="14"/>
      <c r="C25" s="14"/>
      <c r="D25" s="4"/>
      <c r="E25" s="4"/>
      <c r="F25" s="4"/>
      <c r="G25" s="5"/>
      <c r="H25" s="5"/>
      <c r="I25" s="27" t="s">
        <v>5</v>
      </c>
      <c r="J25" s="36">
        <f>SUM(J4:J24)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90" zoomScaleNormal="90" workbookViewId="0">
      <pane ySplit="4" topLeftCell="A5" activePane="bottomLeft" state="frozenSplit"/>
      <selection pane="bottomLeft" activeCell="I31" sqref="I31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39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21" t="s">
        <v>751</v>
      </c>
      <c r="B5" s="15"/>
      <c r="C5" s="15"/>
      <c r="D5" s="4"/>
      <c r="E5" s="4"/>
      <c r="F5" s="4"/>
      <c r="G5" s="4"/>
      <c r="H5" s="4"/>
      <c r="I5" s="4"/>
      <c r="J5" s="4"/>
    </row>
    <row r="6" spans="1:11" s="3" customFormat="1" x14ac:dyDescent="0.25">
      <c r="A6" s="5" t="s">
        <v>779</v>
      </c>
      <c r="B6" s="15" t="s">
        <v>3</v>
      </c>
      <c r="C6" s="15">
        <v>1</v>
      </c>
      <c r="D6" s="139"/>
      <c r="E6" s="4"/>
      <c r="F6" s="139"/>
      <c r="G6" s="139"/>
      <c r="H6" s="139"/>
      <c r="I6" s="139"/>
      <c r="J6" s="37">
        <f>(D6*365+E6*52+F6*12+G6*4+H6*2+I6)*C6</f>
        <v>0</v>
      </c>
    </row>
    <row r="7" spans="1:11" s="3" customFormat="1" x14ac:dyDescent="0.25">
      <c r="A7" s="5" t="s">
        <v>783</v>
      </c>
      <c r="B7" s="15" t="s">
        <v>3</v>
      </c>
      <c r="C7" s="15">
        <v>1</v>
      </c>
      <c r="D7" s="139"/>
      <c r="E7" s="4"/>
      <c r="F7" s="20"/>
      <c r="G7" s="4"/>
      <c r="H7" s="4"/>
      <c r="I7" s="4"/>
      <c r="J7" s="37">
        <f t="shared" ref="J7:J20" si="0">(D7*365+E7*52+F7*12+G7*4+H7*2+I7)*C7</f>
        <v>0</v>
      </c>
    </row>
    <row r="8" spans="1:11" s="3" customFormat="1" x14ac:dyDescent="0.25">
      <c r="A8" s="5" t="s">
        <v>392</v>
      </c>
      <c r="B8" s="15" t="s">
        <v>3</v>
      </c>
      <c r="C8" s="15">
        <v>1</v>
      </c>
      <c r="D8" s="4"/>
      <c r="E8" s="4"/>
      <c r="F8" s="139"/>
      <c r="G8" s="4"/>
      <c r="H8" s="4"/>
      <c r="I8" s="4"/>
      <c r="J8" s="37">
        <f t="shared" si="0"/>
        <v>0</v>
      </c>
    </row>
    <row r="9" spans="1:11" s="3" customFormat="1" x14ac:dyDescent="0.25">
      <c r="A9" s="5" t="s">
        <v>141</v>
      </c>
      <c r="B9" s="15" t="s">
        <v>3</v>
      </c>
      <c r="C9" s="15">
        <v>1</v>
      </c>
      <c r="D9" s="4"/>
      <c r="E9" s="4"/>
      <c r="F9" s="139"/>
      <c r="G9" s="4"/>
      <c r="H9" s="4"/>
      <c r="I9" s="4"/>
      <c r="J9" s="37">
        <f t="shared" si="0"/>
        <v>0</v>
      </c>
    </row>
    <row r="10" spans="1:11" s="3" customFormat="1" x14ac:dyDescent="0.25">
      <c r="A10" s="5" t="s">
        <v>393</v>
      </c>
      <c r="B10" s="15" t="s">
        <v>4</v>
      </c>
      <c r="C10" s="15">
        <v>4</v>
      </c>
      <c r="D10" s="4"/>
      <c r="E10" s="4"/>
      <c r="F10" s="139"/>
      <c r="G10" s="4"/>
      <c r="H10" s="4"/>
      <c r="I10" s="4"/>
      <c r="J10" s="37">
        <f t="shared" si="0"/>
        <v>0</v>
      </c>
    </row>
    <row r="11" spans="1:11" s="3" customFormat="1" x14ac:dyDescent="0.25">
      <c r="A11" s="5" t="s">
        <v>394</v>
      </c>
      <c r="B11" s="15" t="s">
        <v>3</v>
      </c>
      <c r="C11" s="15">
        <v>1</v>
      </c>
      <c r="D11" s="4"/>
      <c r="E11" s="4"/>
      <c r="F11" s="20"/>
      <c r="G11" s="139"/>
      <c r="H11" s="4"/>
      <c r="I11" s="4"/>
      <c r="J11" s="37">
        <f t="shared" si="0"/>
        <v>0</v>
      </c>
    </row>
    <row r="12" spans="1:11" s="3" customFormat="1" x14ac:dyDescent="0.25">
      <c r="A12" s="5" t="s">
        <v>395</v>
      </c>
      <c r="B12" s="15" t="s">
        <v>4</v>
      </c>
      <c r="C12" s="15">
        <v>4</v>
      </c>
      <c r="D12" s="4"/>
      <c r="E12" s="4"/>
      <c r="F12" s="20"/>
      <c r="G12" s="139"/>
      <c r="H12" s="4"/>
      <c r="I12" s="4"/>
      <c r="J12" s="37">
        <f t="shared" si="0"/>
        <v>0</v>
      </c>
    </row>
    <row r="13" spans="1:11" s="3" customFormat="1" x14ac:dyDescent="0.25">
      <c r="A13" s="5" t="s">
        <v>396</v>
      </c>
      <c r="B13" s="15" t="s">
        <v>4</v>
      </c>
      <c r="C13" s="15">
        <v>4</v>
      </c>
      <c r="D13" s="4"/>
      <c r="E13" s="4"/>
      <c r="F13" s="4"/>
      <c r="G13" s="4"/>
      <c r="H13" s="139"/>
      <c r="I13" s="4"/>
      <c r="J13" s="37">
        <f t="shared" si="0"/>
        <v>0</v>
      </c>
    </row>
    <row r="14" spans="1:11" s="3" customFormat="1" x14ac:dyDescent="0.25">
      <c r="A14" s="5" t="s">
        <v>397</v>
      </c>
      <c r="B14" s="15" t="s">
        <v>3</v>
      </c>
      <c r="C14" s="15">
        <v>1</v>
      </c>
      <c r="D14" s="4"/>
      <c r="E14" s="4"/>
      <c r="F14" s="4"/>
      <c r="G14" s="4"/>
      <c r="H14" s="139"/>
      <c r="I14" s="4"/>
      <c r="J14" s="37">
        <f t="shared" si="0"/>
        <v>0</v>
      </c>
    </row>
    <row r="15" spans="1:11" s="3" customFormat="1" x14ac:dyDescent="0.25">
      <c r="A15" s="5" t="s">
        <v>398</v>
      </c>
      <c r="B15" s="15" t="s">
        <v>3</v>
      </c>
      <c r="C15" s="15">
        <v>1</v>
      </c>
      <c r="D15" s="4"/>
      <c r="E15" s="4"/>
      <c r="F15" s="4"/>
      <c r="G15" s="4"/>
      <c r="H15" s="4"/>
      <c r="I15" s="139"/>
      <c r="J15" s="37">
        <f t="shared" si="0"/>
        <v>0</v>
      </c>
    </row>
    <row r="16" spans="1:11" s="3" customFormat="1" x14ac:dyDescent="0.25">
      <c r="A16" s="5" t="s">
        <v>784</v>
      </c>
      <c r="B16" s="15" t="s">
        <v>3</v>
      </c>
      <c r="C16" s="15">
        <v>1</v>
      </c>
      <c r="D16" s="4"/>
      <c r="E16" s="4"/>
      <c r="F16" s="4"/>
      <c r="G16" s="4"/>
      <c r="H16" s="4"/>
      <c r="I16" s="139"/>
      <c r="J16" s="37">
        <f t="shared" si="0"/>
        <v>0</v>
      </c>
    </row>
    <row r="17" spans="1:10" s="3" customFormat="1" x14ac:dyDescent="0.25">
      <c r="A17" s="5" t="s">
        <v>782</v>
      </c>
      <c r="B17" s="15" t="s">
        <v>3</v>
      </c>
      <c r="C17" s="15">
        <v>1</v>
      </c>
      <c r="D17" s="4"/>
      <c r="E17" s="4"/>
      <c r="F17" s="4"/>
      <c r="G17" s="4"/>
      <c r="H17" s="4"/>
      <c r="I17" s="139"/>
      <c r="J17" s="37">
        <f t="shared" si="0"/>
        <v>0</v>
      </c>
    </row>
    <row r="18" spans="1:10" s="3" customFormat="1" x14ac:dyDescent="0.25">
      <c r="A18" s="5" t="s">
        <v>399</v>
      </c>
      <c r="B18" s="15" t="s">
        <v>4</v>
      </c>
      <c r="C18" s="15">
        <v>4</v>
      </c>
      <c r="D18" s="4"/>
      <c r="E18" s="4"/>
      <c r="F18" s="4"/>
      <c r="G18" s="4"/>
      <c r="H18" s="4"/>
      <c r="I18" s="139"/>
      <c r="J18" s="37">
        <f t="shared" si="0"/>
        <v>0</v>
      </c>
    </row>
    <row r="19" spans="1:10" s="3" customFormat="1" x14ac:dyDescent="0.25">
      <c r="A19" s="5" t="s">
        <v>400</v>
      </c>
      <c r="B19" s="15" t="s">
        <v>3</v>
      </c>
      <c r="C19" s="15">
        <v>1</v>
      </c>
      <c r="D19" s="4"/>
      <c r="E19" s="4"/>
      <c r="F19" s="4"/>
      <c r="G19" s="4"/>
      <c r="H19" s="4"/>
      <c r="I19" s="139"/>
      <c r="J19" s="37">
        <f t="shared" si="0"/>
        <v>0</v>
      </c>
    </row>
    <row r="20" spans="1:10" s="3" customFormat="1" x14ac:dyDescent="0.25">
      <c r="A20" s="5" t="s">
        <v>785</v>
      </c>
      <c r="B20" s="15" t="s">
        <v>3</v>
      </c>
      <c r="C20" s="15">
        <v>1</v>
      </c>
      <c r="D20" s="4"/>
      <c r="E20" s="4"/>
      <c r="F20" s="4"/>
      <c r="G20" s="20"/>
      <c r="H20" s="4"/>
      <c r="I20" s="139"/>
      <c r="J20" s="37">
        <f t="shared" si="0"/>
        <v>0</v>
      </c>
    </row>
    <row r="21" spans="1:10" s="3" customFormat="1" ht="15.75" thickBot="1" x14ac:dyDescent="0.3">
      <c r="A21" s="4"/>
      <c r="B21" s="14"/>
      <c r="C21" s="14"/>
      <c r="D21" s="4"/>
      <c r="E21" s="4"/>
      <c r="F21" s="4"/>
      <c r="G21" s="4"/>
      <c r="H21" s="7"/>
      <c r="I21" s="7"/>
      <c r="J21" s="37"/>
    </row>
    <row r="22" spans="1:10" s="3" customFormat="1" ht="19.5" thickBot="1" x14ac:dyDescent="0.3">
      <c r="A22" s="4"/>
      <c r="B22" s="14"/>
      <c r="C22" s="14"/>
      <c r="D22" s="4"/>
      <c r="E22" s="4"/>
      <c r="F22" s="4"/>
      <c r="G22" s="5"/>
      <c r="H22" s="5"/>
      <c r="I22" s="27" t="s">
        <v>5</v>
      </c>
      <c r="J22" s="36">
        <f>SUM(J4:J21)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zoomScale="90" zoomScaleNormal="90" workbookViewId="0">
      <pane ySplit="4" topLeftCell="A80" activePane="bottomLeft" state="frozenSplit"/>
      <selection pane="bottomLeft" activeCell="G104" sqref="G104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</cols>
  <sheetData>
    <row r="1" spans="1:10" s="3" customFormat="1" x14ac:dyDescent="0.25">
      <c r="A1" s="8" t="s">
        <v>0</v>
      </c>
      <c r="B1" s="12"/>
      <c r="C1" s="13"/>
    </row>
    <row r="2" spans="1:10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0" s="3" customFormat="1" ht="60.75" thickBot="1" x14ac:dyDescent="0.3">
      <c r="A3" s="26" t="s">
        <v>257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</row>
    <row r="4" spans="1:10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0" s="3" customFormat="1" x14ac:dyDescent="0.25">
      <c r="A5" s="43" t="s">
        <v>258</v>
      </c>
      <c r="B5" s="15"/>
      <c r="C5" s="15"/>
      <c r="D5" s="4"/>
      <c r="E5" s="4"/>
      <c r="F5" s="4"/>
      <c r="G5" s="4"/>
      <c r="H5" s="4"/>
      <c r="I5" s="4"/>
      <c r="J5" s="4"/>
    </row>
    <row r="6" spans="1:10" s="3" customFormat="1" x14ac:dyDescent="0.25">
      <c r="A6" s="21" t="s">
        <v>751</v>
      </c>
      <c r="B6" s="15"/>
      <c r="C6" s="15"/>
      <c r="D6" s="4"/>
      <c r="E6" s="4"/>
      <c r="F6" s="4"/>
      <c r="G6" s="4"/>
      <c r="H6" s="4"/>
      <c r="I6" s="4"/>
      <c r="J6" s="4"/>
    </row>
    <row r="7" spans="1:10" s="3" customFormat="1" x14ac:dyDescent="0.25">
      <c r="A7" s="5" t="s">
        <v>259</v>
      </c>
      <c r="B7" s="15" t="s">
        <v>4</v>
      </c>
      <c r="C7" s="15">
        <v>3</v>
      </c>
      <c r="D7" s="29"/>
      <c r="E7" s="139"/>
      <c r="F7" s="29"/>
      <c r="G7" s="29"/>
      <c r="H7" s="29"/>
      <c r="I7" s="29"/>
      <c r="J7" s="37">
        <f>(D7*365+E7*52+F7*12+G7*4+H7*2+I7)*C7</f>
        <v>0</v>
      </c>
    </row>
    <row r="8" spans="1:10" s="3" customFormat="1" x14ac:dyDescent="0.25">
      <c r="A8" s="5" t="s">
        <v>260</v>
      </c>
      <c r="B8" s="15" t="s">
        <v>4</v>
      </c>
      <c r="C8" s="15">
        <v>3</v>
      </c>
      <c r="D8" s="29"/>
      <c r="E8" s="139"/>
      <c r="F8" s="29"/>
      <c r="G8" s="29"/>
      <c r="H8" s="29"/>
      <c r="I8" s="29"/>
      <c r="J8" s="37">
        <f t="shared" ref="J8:J69" si="0">(D8*365+E8*52+F8*12+G8*4+H8*2+I8)*C8</f>
        <v>0</v>
      </c>
    </row>
    <row r="9" spans="1:10" s="3" customFormat="1" x14ac:dyDescent="0.25">
      <c r="A9" s="5" t="s">
        <v>261</v>
      </c>
      <c r="B9" s="15" t="s">
        <v>4</v>
      </c>
      <c r="C9" s="15">
        <v>3</v>
      </c>
      <c r="D9" s="29"/>
      <c r="E9" s="139"/>
      <c r="F9" s="29"/>
      <c r="G9" s="29"/>
      <c r="H9" s="29"/>
      <c r="I9" s="29"/>
      <c r="J9" s="37">
        <f t="shared" si="0"/>
        <v>0</v>
      </c>
    </row>
    <row r="10" spans="1:10" s="3" customFormat="1" x14ac:dyDescent="0.25">
      <c r="A10" s="5" t="s">
        <v>744</v>
      </c>
      <c r="B10" s="15" t="s">
        <v>4</v>
      </c>
      <c r="C10" s="15">
        <v>3</v>
      </c>
      <c r="D10" s="29"/>
      <c r="E10" s="139"/>
      <c r="F10" s="29"/>
      <c r="G10" s="29"/>
      <c r="H10" s="29"/>
      <c r="I10" s="29"/>
      <c r="J10" s="37">
        <f t="shared" si="0"/>
        <v>0</v>
      </c>
    </row>
    <row r="11" spans="1:10" s="3" customFormat="1" x14ac:dyDescent="0.25">
      <c r="A11" s="5" t="s">
        <v>262</v>
      </c>
      <c r="B11" s="15" t="s">
        <v>4</v>
      </c>
      <c r="C11" s="15">
        <v>3</v>
      </c>
      <c r="D11" s="29"/>
      <c r="E11" s="29"/>
      <c r="F11" s="29"/>
      <c r="G11" s="139"/>
      <c r="H11" s="29"/>
      <c r="I11" s="29"/>
      <c r="J11" s="37">
        <f t="shared" si="0"/>
        <v>0</v>
      </c>
    </row>
    <row r="12" spans="1:10" s="3" customFormat="1" x14ac:dyDescent="0.25">
      <c r="A12" s="5" t="s">
        <v>867</v>
      </c>
      <c r="B12" s="15" t="s">
        <v>4</v>
      </c>
      <c r="C12" s="15">
        <v>3</v>
      </c>
      <c r="D12" s="29"/>
      <c r="E12" s="29"/>
      <c r="F12" s="29"/>
      <c r="G12" s="139"/>
      <c r="H12" s="29"/>
      <c r="I12" s="29"/>
      <c r="J12" s="37">
        <f t="shared" si="0"/>
        <v>0</v>
      </c>
    </row>
    <row r="13" spans="1:10" s="3" customFormat="1" x14ac:dyDescent="0.25">
      <c r="A13" s="5" t="s">
        <v>263</v>
      </c>
      <c r="B13" s="15" t="s">
        <v>4</v>
      </c>
      <c r="C13" s="15">
        <v>3</v>
      </c>
      <c r="D13" s="29"/>
      <c r="E13" s="29"/>
      <c r="F13" s="29"/>
      <c r="G13" s="139"/>
      <c r="H13" s="29"/>
      <c r="I13" s="29"/>
      <c r="J13" s="37">
        <f t="shared" si="0"/>
        <v>0</v>
      </c>
    </row>
    <row r="14" spans="1:10" s="3" customFormat="1" x14ac:dyDescent="0.25">
      <c r="A14" s="5" t="s">
        <v>264</v>
      </c>
      <c r="B14" s="15" t="s">
        <v>4</v>
      </c>
      <c r="C14" s="15">
        <v>3</v>
      </c>
      <c r="D14" s="29"/>
      <c r="E14" s="29"/>
      <c r="F14" s="29"/>
      <c r="G14" s="139"/>
      <c r="H14" s="29"/>
      <c r="I14" s="29"/>
      <c r="J14" s="37">
        <f t="shared" si="0"/>
        <v>0</v>
      </c>
    </row>
    <row r="15" spans="1:10" s="3" customFormat="1" x14ac:dyDescent="0.25">
      <c r="A15" s="5" t="s">
        <v>265</v>
      </c>
      <c r="B15" s="15" t="s">
        <v>4</v>
      </c>
      <c r="C15" s="15">
        <v>3</v>
      </c>
      <c r="D15" s="29"/>
      <c r="E15" s="29"/>
      <c r="F15" s="29"/>
      <c r="G15" s="139"/>
      <c r="H15" s="29"/>
      <c r="I15" s="29"/>
      <c r="J15" s="37">
        <f t="shared" si="0"/>
        <v>0</v>
      </c>
    </row>
    <row r="16" spans="1:10" s="3" customFormat="1" x14ac:dyDescent="0.25">
      <c r="A16" s="5" t="s">
        <v>266</v>
      </c>
      <c r="B16" s="15" t="s">
        <v>4</v>
      </c>
      <c r="C16" s="15">
        <v>3</v>
      </c>
      <c r="D16" s="29"/>
      <c r="E16" s="29"/>
      <c r="F16" s="29"/>
      <c r="G16" s="139"/>
      <c r="H16" s="141"/>
      <c r="I16" s="29"/>
      <c r="J16" s="37">
        <f t="shared" si="0"/>
        <v>0</v>
      </c>
    </row>
    <row r="17" spans="1:10" s="3" customFormat="1" x14ac:dyDescent="0.25">
      <c r="A17" s="5" t="s">
        <v>267</v>
      </c>
      <c r="B17" s="15" t="s">
        <v>4</v>
      </c>
      <c r="C17" s="15">
        <v>3</v>
      </c>
      <c r="D17" s="29"/>
      <c r="E17" s="29"/>
      <c r="F17" s="29"/>
      <c r="G17" s="139"/>
      <c r="H17" s="29"/>
      <c r="I17" s="29"/>
      <c r="J17" s="37">
        <f t="shared" si="0"/>
        <v>0</v>
      </c>
    </row>
    <row r="18" spans="1:10" s="3" customFormat="1" x14ac:dyDescent="0.25">
      <c r="A18" s="5" t="s">
        <v>786</v>
      </c>
      <c r="B18" s="15" t="s">
        <v>3</v>
      </c>
      <c r="C18" s="15">
        <v>1</v>
      </c>
      <c r="D18" s="29"/>
      <c r="E18" s="29"/>
      <c r="F18" s="29"/>
      <c r="G18" s="29"/>
      <c r="H18" s="139"/>
      <c r="I18" s="29"/>
      <c r="J18" s="37">
        <f t="shared" si="0"/>
        <v>0</v>
      </c>
    </row>
    <row r="19" spans="1:10" s="3" customFormat="1" x14ac:dyDescent="0.25">
      <c r="A19" s="43" t="s">
        <v>268</v>
      </c>
      <c r="B19" s="15"/>
      <c r="C19" s="15"/>
      <c r="D19" s="29"/>
      <c r="E19" s="29"/>
      <c r="F19" s="29"/>
      <c r="G19" s="29"/>
      <c r="H19" s="29"/>
      <c r="I19" s="29"/>
      <c r="J19" s="37"/>
    </row>
    <row r="20" spans="1:10" s="3" customFormat="1" x14ac:dyDescent="0.25">
      <c r="A20" s="21" t="s">
        <v>751</v>
      </c>
      <c r="B20" s="15"/>
      <c r="C20" s="15"/>
      <c r="D20" s="4"/>
      <c r="E20" s="4"/>
      <c r="F20" s="4"/>
      <c r="G20" s="4"/>
      <c r="H20" s="4"/>
      <c r="I20" s="4"/>
      <c r="J20" s="37"/>
    </row>
    <row r="21" spans="1:10" s="3" customFormat="1" x14ac:dyDescent="0.25">
      <c r="A21" s="5" t="s">
        <v>259</v>
      </c>
      <c r="B21" s="15" t="s">
        <v>3</v>
      </c>
      <c r="C21" s="15">
        <v>1</v>
      </c>
      <c r="D21" s="29"/>
      <c r="E21" s="139"/>
      <c r="F21" s="29"/>
      <c r="G21" s="29"/>
      <c r="H21" s="29"/>
      <c r="I21" s="29"/>
      <c r="J21" s="37">
        <f t="shared" si="0"/>
        <v>0</v>
      </c>
    </row>
    <row r="22" spans="1:10" s="3" customFormat="1" x14ac:dyDescent="0.25">
      <c r="A22" s="5" t="s">
        <v>269</v>
      </c>
      <c r="B22" s="15" t="s">
        <v>3</v>
      </c>
      <c r="C22" s="15">
        <v>1</v>
      </c>
      <c r="D22" s="29"/>
      <c r="E22" s="139"/>
      <c r="F22" s="29"/>
      <c r="G22" s="29"/>
      <c r="H22" s="29"/>
      <c r="I22" s="29"/>
      <c r="J22" s="37">
        <f t="shared" si="0"/>
        <v>0</v>
      </c>
    </row>
    <row r="23" spans="1:10" s="3" customFormat="1" x14ac:dyDescent="0.25">
      <c r="A23" s="5" t="s">
        <v>744</v>
      </c>
      <c r="B23" s="15" t="s">
        <v>3</v>
      </c>
      <c r="C23" s="15">
        <v>1</v>
      </c>
      <c r="D23" s="29"/>
      <c r="E23" s="139"/>
      <c r="F23" s="29"/>
      <c r="G23" s="29"/>
      <c r="H23" s="29"/>
      <c r="I23" s="29"/>
      <c r="J23" s="37">
        <f t="shared" si="0"/>
        <v>0</v>
      </c>
    </row>
    <row r="24" spans="1:10" s="3" customFormat="1" x14ac:dyDescent="0.25">
      <c r="A24" s="5" t="s">
        <v>270</v>
      </c>
      <c r="B24" s="15" t="s">
        <v>3</v>
      </c>
      <c r="C24" s="15">
        <v>1</v>
      </c>
      <c r="D24" s="29"/>
      <c r="E24" s="139"/>
      <c r="F24" s="29"/>
      <c r="G24" s="29"/>
      <c r="H24" s="29"/>
      <c r="I24" s="29"/>
      <c r="J24" s="37">
        <f t="shared" si="0"/>
        <v>0</v>
      </c>
    </row>
    <row r="25" spans="1:10" s="3" customFormat="1" x14ac:dyDescent="0.25">
      <c r="A25" s="5" t="s">
        <v>271</v>
      </c>
      <c r="B25" s="15" t="s">
        <v>3</v>
      </c>
      <c r="C25" s="15">
        <v>1</v>
      </c>
      <c r="D25" s="29"/>
      <c r="E25" s="139"/>
      <c r="F25" s="29"/>
      <c r="G25" s="29"/>
      <c r="H25" s="29"/>
      <c r="I25" s="29"/>
      <c r="J25" s="37">
        <f t="shared" si="0"/>
        <v>0</v>
      </c>
    </row>
    <row r="26" spans="1:10" s="3" customFormat="1" x14ac:dyDescent="0.25">
      <c r="A26" s="5" t="s">
        <v>272</v>
      </c>
      <c r="B26" s="15" t="s">
        <v>3</v>
      </c>
      <c r="C26" s="15">
        <v>1</v>
      </c>
      <c r="D26" s="29"/>
      <c r="E26" s="139"/>
      <c r="F26" s="29"/>
      <c r="G26" s="29"/>
      <c r="H26" s="29"/>
      <c r="I26" s="29"/>
      <c r="J26" s="37">
        <f t="shared" si="0"/>
        <v>0</v>
      </c>
    </row>
    <row r="27" spans="1:10" s="3" customFormat="1" x14ac:dyDescent="0.25">
      <c r="A27" s="5" t="s">
        <v>868</v>
      </c>
      <c r="B27" s="15" t="s">
        <v>3</v>
      </c>
      <c r="C27" s="15">
        <v>1</v>
      </c>
      <c r="D27" s="29"/>
      <c r="E27" s="139"/>
      <c r="F27" s="29"/>
      <c r="G27" s="29"/>
      <c r="H27" s="29"/>
      <c r="I27" s="29"/>
      <c r="J27" s="37">
        <f t="shared" si="0"/>
        <v>0</v>
      </c>
    </row>
    <row r="28" spans="1:10" s="3" customFormat="1" x14ac:dyDescent="0.25">
      <c r="A28" s="5" t="s">
        <v>869</v>
      </c>
      <c r="B28" s="15" t="s">
        <v>3</v>
      </c>
      <c r="C28" s="15">
        <v>1</v>
      </c>
      <c r="D28" s="29"/>
      <c r="E28" s="139"/>
      <c r="F28" s="29"/>
      <c r="G28" s="29"/>
      <c r="H28" s="29"/>
      <c r="I28" s="29"/>
      <c r="J28" s="37">
        <f t="shared" si="0"/>
        <v>0</v>
      </c>
    </row>
    <row r="29" spans="1:10" s="3" customFormat="1" x14ac:dyDescent="0.25">
      <c r="A29" s="5" t="s">
        <v>262</v>
      </c>
      <c r="B29" s="15" t="s">
        <v>3</v>
      </c>
      <c r="C29" s="15">
        <v>1</v>
      </c>
      <c r="D29" s="29"/>
      <c r="E29" s="29"/>
      <c r="F29" s="29"/>
      <c r="G29" s="139"/>
      <c r="H29" s="29"/>
      <c r="I29" s="29"/>
      <c r="J29" s="37">
        <f t="shared" si="0"/>
        <v>0</v>
      </c>
    </row>
    <row r="30" spans="1:10" s="3" customFormat="1" x14ac:dyDescent="0.25">
      <c r="A30" s="5" t="s">
        <v>273</v>
      </c>
      <c r="B30" s="15" t="s">
        <v>3</v>
      </c>
      <c r="C30" s="15">
        <v>1</v>
      </c>
      <c r="D30" s="29"/>
      <c r="E30" s="29"/>
      <c r="F30" s="29"/>
      <c r="G30" s="139"/>
      <c r="H30" s="29"/>
      <c r="I30" s="29"/>
      <c r="J30" s="37">
        <f t="shared" si="0"/>
        <v>0</v>
      </c>
    </row>
    <row r="31" spans="1:10" s="3" customFormat="1" x14ac:dyDescent="0.25">
      <c r="A31" s="5" t="s">
        <v>274</v>
      </c>
      <c r="B31" s="15" t="s">
        <v>3</v>
      </c>
      <c r="C31" s="15">
        <v>1</v>
      </c>
      <c r="D31" s="29"/>
      <c r="E31" s="29"/>
      <c r="F31" s="29"/>
      <c r="G31" s="139"/>
      <c r="H31" s="29"/>
      <c r="I31" s="29"/>
      <c r="J31" s="37">
        <f t="shared" si="0"/>
        <v>0</v>
      </c>
    </row>
    <row r="32" spans="1:10" s="3" customFormat="1" x14ac:dyDescent="0.25">
      <c r="A32" s="5" t="s">
        <v>275</v>
      </c>
      <c r="B32" s="15" t="s">
        <v>3</v>
      </c>
      <c r="C32" s="15">
        <v>1</v>
      </c>
      <c r="D32" s="29"/>
      <c r="E32" s="29"/>
      <c r="F32" s="29"/>
      <c r="G32" s="139"/>
      <c r="H32" s="29"/>
      <c r="I32" s="29"/>
      <c r="J32" s="37">
        <f t="shared" si="0"/>
        <v>0</v>
      </c>
    </row>
    <row r="33" spans="1:10" s="3" customFormat="1" x14ac:dyDescent="0.25">
      <c r="A33" s="5" t="s">
        <v>276</v>
      </c>
      <c r="B33" s="15" t="s">
        <v>3</v>
      </c>
      <c r="C33" s="15">
        <v>1</v>
      </c>
      <c r="D33" s="29"/>
      <c r="E33" s="29"/>
      <c r="F33" s="29"/>
      <c r="G33" s="139"/>
      <c r="H33" s="29"/>
      <c r="I33" s="29"/>
      <c r="J33" s="37">
        <f t="shared" si="0"/>
        <v>0</v>
      </c>
    </row>
    <row r="34" spans="1:10" s="3" customFormat="1" x14ac:dyDescent="0.25">
      <c r="A34" s="5" t="s">
        <v>277</v>
      </c>
      <c r="B34" s="15" t="s">
        <v>3</v>
      </c>
      <c r="C34" s="15">
        <v>1</v>
      </c>
      <c r="D34" s="29"/>
      <c r="E34" s="29"/>
      <c r="F34" s="29"/>
      <c r="G34" s="139"/>
      <c r="H34" s="29"/>
      <c r="I34" s="29"/>
      <c r="J34" s="37">
        <f t="shared" si="0"/>
        <v>0</v>
      </c>
    </row>
    <row r="35" spans="1:10" s="3" customFormat="1" x14ac:dyDescent="0.25">
      <c r="A35" s="5" t="s">
        <v>267</v>
      </c>
      <c r="B35" s="15" t="s">
        <v>3</v>
      </c>
      <c r="C35" s="15">
        <v>1</v>
      </c>
      <c r="D35" s="29"/>
      <c r="E35" s="29"/>
      <c r="F35" s="29"/>
      <c r="G35" s="139"/>
      <c r="H35" s="29"/>
      <c r="I35" s="29"/>
      <c r="J35" s="37">
        <f t="shared" si="0"/>
        <v>0</v>
      </c>
    </row>
    <row r="36" spans="1:10" s="3" customFormat="1" x14ac:dyDescent="0.25">
      <c r="A36" s="43" t="s">
        <v>278</v>
      </c>
      <c r="B36" s="15"/>
      <c r="C36" s="15"/>
      <c r="D36" s="29"/>
      <c r="E36" s="29"/>
      <c r="F36" s="29"/>
      <c r="G36" s="29"/>
      <c r="H36" s="29"/>
      <c r="I36" s="29"/>
      <c r="J36" s="37"/>
    </row>
    <row r="37" spans="1:10" s="3" customFormat="1" x14ac:dyDescent="0.25">
      <c r="A37" s="21" t="s">
        <v>751</v>
      </c>
      <c r="B37" s="15"/>
      <c r="C37" s="15"/>
      <c r="D37" s="4"/>
      <c r="E37" s="4"/>
      <c r="F37" s="4"/>
      <c r="G37" s="4"/>
      <c r="H37" s="4"/>
      <c r="I37" s="4"/>
      <c r="J37" s="37"/>
    </row>
    <row r="38" spans="1:10" s="3" customFormat="1" x14ac:dyDescent="0.25">
      <c r="A38" s="5" t="s">
        <v>279</v>
      </c>
      <c r="B38" s="15" t="s">
        <v>4</v>
      </c>
      <c r="C38" s="15">
        <v>5</v>
      </c>
      <c r="D38" s="29"/>
      <c r="E38" s="29"/>
      <c r="F38" s="139"/>
      <c r="G38" s="29"/>
      <c r="H38" s="29"/>
      <c r="I38" s="29"/>
      <c r="J38" s="37">
        <f t="shared" si="0"/>
        <v>0</v>
      </c>
    </row>
    <row r="39" spans="1:10" s="3" customFormat="1" x14ac:dyDescent="0.25">
      <c r="A39" s="5" t="s">
        <v>280</v>
      </c>
      <c r="B39" s="15" t="s">
        <v>4</v>
      </c>
      <c r="C39" s="15">
        <v>5</v>
      </c>
      <c r="D39" s="29"/>
      <c r="E39" s="29"/>
      <c r="F39" s="139"/>
      <c r="G39" s="29"/>
      <c r="H39" s="29"/>
      <c r="I39" s="29"/>
      <c r="J39" s="37">
        <f t="shared" si="0"/>
        <v>0</v>
      </c>
    </row>
    <row r="40" spans="1:10" s="3" customFormat="1" x14ac:dyDescent="0.25">
      <c r="A40" s="5" t="s">
        <v>281</v>
      </c>
      <c r="B40" s="15" t="s">
        <v>4</v>
      </c>
      <c r="C40" s="15">
        <v>5</v>
      </c>
      <c r="D40" s="29"/>
      <c r="E40" s="29"/>
      <c r="F40" s="139"/>
      <c r="G40" s="29"/>
      <c r="H40" s="29"/>
      <c r="I40" s="29"/>
      <c r="J40" s="37">
        <f t="shared" si="0"/>
        <v>0</v>
      </c>
    </row>
    <row r="41" spans="1:10" s="3" customFormat="1" x14ac:dyDescent="0.25">
      <c r="A41" s="5" t="s">
        <v>282</v>
      </c>
      <c r="B41" s="15" t="s">
        <v>4</v>
      </c>
      <c r="C41" s="15">
        <v>5</v>
      </c>
      <c r="D41" s="29"/>
      <c r="E41" s="29"/>
      <c r="F41" s="139"/>
      <c r="G41" s="29"/>
      <c r="H41" s="29"/>
      <c r="I41" s="29"/>
      <c r="J41" s="37">
        <f t="shared" si="0"/>
        <v>0</v>
      </c>
    </row>
    <row r="42" spans="1:10" s="3" customFormat="1" x14ac:dyDescent="0.25">
      <c r="A42" s="5" t="s">
        <v>283</v>
      </c>
      <c r="B42" s="15" t="s">
        <v>4</v>
      </c>
      <c r="C42" s="15">
        <v>5</v>
      </c>
      <c r="D42" s="29"/>
      <c r="E42" s="29"/>
      <c r="F42" s="139"/>
      <c r="G42" s="29"/>
      <c r="H42" s="29"/>
      <c r="I42" s="29"/>
      <c r="J42" s="37">
        <f t="shared" si="0"/>
        <v>0</v>
      </c>
    </row>
    <row r="43" spans="1:10" s="3" customFormat="1" x14ac:dyDescent="0.25">
      <c r="A43" s="5" t="s">
        <v>284</v>
      </c>
      <c r="B43" s="15" t="s">
        <v>4</v>
      </c>
      <c r="C43" s="15">
        <v>5</v>
      </c>
      <c r="D43" s="29"/>
      <c r="E43" s="29"/>
      <c r="F43" s="29"/>
      <c r="G43" s="139"/>
      <c r="H43" s="29"/>
      <c r="I43" s="29"/>
      <c r="J43" s="37">
        <f t="shared" si="0"/>
        <v>0</v>
      </c>
    </row>
    <row r="44" spans="1:10" s="3" customFormat="1" x14ac:dyDescent="0.25">
      <c r="A44" s="5" t="s">
        <v>285</v>
      </c>
      <c r="B44" s="15" t="s">
        <v>4</v>
      </c>
      <c r="C44" s="15">
        <v>5</v>
      </c>
      <c r="D44" s="29"/>
      <c r="E44" s="29"/>
      <c r="F44" s="29"/>
      <c r="G44" s="29"/>
      <c r="H44" s="139"/>
      <c r="I44" s="29"/>
      <c r="J44" s="37">
        <f t="shared" si="0"/>
        <v>0</v>
      </c>
    </row>
    <row r="45" spans="1:10" s="3" customFormat="1" x14ac:dyDescent="0.25">
      <c r="A45" s="5" t="s">
        <v>286</v>
      </c>
      <c r="B45" s="15" t="s">
        <v>4</v>
      </c>
      <c r="C45" s="15">
        <v>5</v>
      </c>
      <c r="D45" s="29"/>
      <c r="E45" s="29"/>
      <c r="F45" s="29"/>
      <c r="G45" s="29"/>
      <c r="H45" s="139"/>
      <c r="I45" s="29"/>
      <c r="J45" s="37">
        <f t="shared" si="0"/>
        <v>0</v>
      </c>
    </row>
    <row r="46" spans="1:10" s="3" customFormat="1" x14ac:dyDescent="0.25">
      <c r="A46" s="5" t="s">
        <v>287</v>
      </c>
      <c r="B46" s="15" t="s">
        <v>4</v>
      </c>
      <c r="C46" s="15">
        <v>5</v>
      </c>
      <c r="D46" s="29"/>
      <c r="E46" s="29"/>
      <c r="F46" s="29"/>
      <c r="G46" s="29"/>
      <c r="H46" s="139"/>
      <c r="I46" s="29"/>
      <c r="J46" s="37">
        <f t="shared" si="0"/>
        <v>0</v>
      </c>
    </row>
    <row r="47" spans="1:10" s="3" customFormat="1" x14ac:dyDescent="0.25">
      <c r="A47" s="5" t="s">
        <v>288</v>
      </c>
      <c r="B47" s="15" t="s">
        <v>4</v>
      </c>
      <c r="C47" s="15">
        <v>5</v>
      </c>
      <c r="D47" s="29"/>
      <c r="E47" s="29"/>
      <c r="F47" s="29"/>
      <c r="G47" s="29"/>
      <c r="H47" s="139"/>
      <c r="I47" s="29"/>
      <c r="J47" s="37">
        <f t="shared" si="0"/>
        <v>0</v>
      </c>
    </row>
    <row r="48" spans="1:10" s="3" customFormat="1" x14ac:dyDescent="0.25">
      <c r="A48" s="5" t="s">
        <v>289</v>
      </c>
      <c r="B48" s="15" t="s">
        <v>4</v>
      </c>
      <c r="C48" s="15">
        <v>5</v>
      </c>
      <c r="D48" s="29"/>
      <c r="E48" s="29"/>
      <c r="F48" s="29"/>
      <c r="G48" s="29"/>
      <c r="H48" s="29"/>
      <c r="I48" s="139"/>
      <c r="J48" s="37">
        <f t="shared" si="0"/>
        <v>0</v>
      </c>
    </row>
    <row r="49" spans="1:10" s="3" customFormat="1" x14ac:dyDescent="0.25">
      <c r="A49" s="5" t="s">
        <v>290</v>
      </c>
      <c r="B49" s="15" t="s">
        <v>4</v>
      </c>
      <c r="C49" s="15">
        <v>5</v>
      </c>
      <c r="D49" s="29"/>
      <c r="E49" s="29"/>
      <c r="F49" s="29"/>
      <c r="G49" s="29"/>
      <c r="H49" s="29"/>
      <c r="I49" s="139"/>
      <c r="J49" s="37">
        <f t="shared" si="0"/>
        <v>0</v>
      </c>
    </row>
    <row r="50" spans="1:10" s="3" customFormat="1" x14ac:dyDescent="0.25">
      <c r="A50" s="5" t="s">
        <v>291</v>
      </c>
      <c r="B50" s="15" t="s">
        <v>4</v>
      </c>
      <c r="C50" s="15">
        <v>5</v>
      </c>
      <c r="D50" s="29"/>
      <c r="E50" s="29"/>
      <c r="F50" s="29"/>
      <c r="G50" s="29"/>
      <c r="H50" s="29"/>
      <c r="I50" s="139"/>
      <c r="J50" s="37">
        <f t="shared" si="0"/>
        <v>0</v>
      </c>
    </row>
    <row r="51" spans="1:10" s="3" customFormat="1" x14ac:dyDescent="0.25">
      <c r="A51" s="43" t="s">
        <v>292</v>
      </c>
      <c r="B51" s="15"/>
      <c r="C51" s="15"/>
      <c r="D51" s="29"/>
      <c r="E51" s="29"/>
      <c r="F51" s="29"/>
      <c r="G51" s="29"/>
      <c r="H51" s="29"/>
      <c r="I51" s="29"/>
      <c r="J51" s="37"/>
    </row>
    <row r="52" spans="1:10" s="3" customFormat="1" x14ac:dyDescent="0.25">
      <c r="A52" s="5" t="s">
        <v>259</v>
      </c>
      <c r="B52" s="15" t="s">
        <v>4</v>
      </c>
      <c r="C52" s="15">
        <v>14</v>
      </c>
      <c r="D52" s="29"/>
      <c r="E52" s="29"/>
      <c r="F52" s="139"/>
      <c r="G52" s="29"/>
      <c r="H52" s="29"/>
      <c r="I52" s="29"/>
      <c r="J52" s="37">
        <f t="shared" si="0"/>
        <v>0</v>
      </c>
    </row>
    <row r="53" spans="1:10" s="3" customFormat="1" x14ac:dyDescent="0.25">
      <c r="A53" s="5" t="s">
        <v>248</v>
      </c>
      <c r="B53" s="15" t="s">
        <v>4</v>
      </c>
      <c r="C53" s="15">
        <v>14</v>
      </c>
      <c r="D53" s="29"/>
      <c r="E53" s="29"/>
      <c r="F53" s="139"/>
      <c r="G53" s="29"/>
      <c r="H53" s="29"/>
      <c r="I53" s="29"/>
      <c r="J53" s="37">
        <f t="shared" si="0"/>
        <v>0</v>
      </c>
    </row>
    <row r="54" spans="1:10" s="3" customFormat="1" x14ac:dyDescent="0.25">
      <c r="A54" s="43" t="s">
        <v>293</v>
      </c>
      <c r="B54" s="15"/>
      <c r="C54" s="15"/>
      <c r="D54" s="29"/>
      <c r="E54" s="29"/>
      <c r="F54" s="29"/>
      <c r="G54" s="29"/>
      <c r="H54" s="29"/>
      <c r="I54" s="29"/>
      <c r="J54" s="37"/>
    </row>
    <row r="55" spans="1:10" s="3" customFormat="1" x14ac:dyDescent="0.25">
      <c r="A55" s="5" t="s">
        <v>294</v>
      </c>
      <c r="B55" s="15" t="s">
        <v>3</v>
      </c>
      <c r="C55" s="15">
        <v>1</v>
      </c>
      <c r="D55" s="29"/>
      <c r="E55" s="139"/>
      <c r="F55" s="29"/>
      <c r="G55" s="29"/>
      <c r="H55" s="29"/>
      <c r="I55" s="29"/>
      <c r="J55" s="37">
        <f t="shared" si="0"/>
        <v>0</v>
      </c>
    </row>
    <row r="56" spans="1:10" s="3" customFormat="1" x14ac:dyDescent="0.25">
      <c r="A56" s="5" t="s">
        <v>295</v>
      </c>
      <c r="B56" s="15" t="s">
        <v>3</v>
      </c>
      <c r="C56" s="15">
        <v>1</v>
      </c>
      <c r="D56" s="29"/>
      <c r="E56" s="139"/>
      <c r="F56" s="29"/>
      <c r="G56" s="29"/>
      <c r="H56" s="29"/>
      <c r="I56" s="29"/>
      <c r="J56" s="37">
        <f t="shared" si="0"/>
        <v>0</v>
      </c>
    </row>
    <row r="57" spans="1:10" s="3" customFormat="1" x14ac:dyDescent="0.25">
      <c r="A57" s="5" t="s">
        <v>296</v>
      </c>
      <c r="B57" s="15" t="s">
        <v>3</v>
      </c>
      <c r="C57" s="15">
        <v>1</v>
      </c>
      <c r="D57" s="29"/>
      <c r="E57" s="29"/>
      <c r="F57" s="29"/>
      <c r="G57" s="139"/>
      <c r="H57" s="29"/>
      <c r="I57" s="29"/>
      <c r="J57" s="37">
        <f t="shared" si="0"/>
        <v>0</v>
      </c>
    </row>
    <row r="58" spans="1:10" s="3" customFormat="1" x14ac:dyDescent="0.25">
      <c r="A58" s="5" t="s">
        <v>297</v>
      </c>
      <c r="B58" s="15" t="s">
        <v>3</v>
      </c>
      <c r="C58" s="15">
        <v>1</v>
      </c>
      <c r="D58" s="29"/>
      <c r="E58" s="29"/>
      <c r="F58" s="29"/>
      <c r="G58" s="29"/>
      <c r="H58" s="139"/>
      <c r="I58" s="29"/>
      <c r="J58" s="37">
        <f t="shared" si="0"/>
        <v>0</v>
      </c>
    </row>
    <row r="59" spans="1:10" s="3" customFormat="1" x14ac:dyDescent="0.25">
      <c r="A59" s="5" t="s">
        <v>298</v>
      </c>
      <c r="B59" s="15" t="s">
        <v>3</v>
      </c>
      <c r="C59" s="15">
        <v>1</v>
      </c>
      <c r="D59" s="29"/>
      <c r="E59" s="29"/>
      <c r="F59" s="29"/>
      <c r="G59" s="29"/>
      <c r="H59" s="139"/>
      <c r="I59" s="29"/>
      <c r="J59" s="37">
        <f t="shared" si="0"/>
        <v>0</v>
      </c>
    </row>
    <row r="60" spans="1:10" s="3" customFormat="1" x14ac:dyDescent="0.25">
      <c r="A60" s="43" t="s">
        <v>299</v>
      </c>
      <c r="B60" s="15"/>
      <c r="C60" s="15"/>
      <c r="D60" s="29"/>
      <c r="E60" s="29"/>
      <c r="F60" s="29"/>
      <c r="G60" s="29"/>
      <c r="H60" s="29"/>
      <c r="I60" s="29"/>
      <c r="J60" s="37"/>
    </row>
    <row r="61" spans="1:10" s="3" customFormat="1" x14ac:dyDescent="0.25">
      <c r="A61" s="5" t="s">
        <v>294</v>
      </c>
      <c r="B61" s="15" t="s">
        <v>3</v>
      </c>
      <c r="C61" s="15">
        <v>3</v>
      </c>
      <c r="D61" s="29"/>
      <c r="E61" s="139"/>
      <c r="F61" s="29"/>
      <c r="G61" s="29"/>
      <c r="H61" s="29"/>
      <c r="I61" s="29"/>
      <c r="J61" s="37">
        <f t="shared" si="0"/>
        <v>0</v>
      </c>
    </row>
    <row r="62" spans="1:10" s="3" customFormat="1" x14ac:dyDescent="0.25">
      <c r="A62" s="5" t="s">
        <v>300</v>
      </c>
      <c r="B62" s="15" t="s">
        <v>3</v>
      </c>
      <c r="C62" s="15">
        <v>3</v>
      </c>
      <c r="D62" s="29"/>
      <c r="E62" s="29"/>
      <c r="F62" s="29"/>
      <c r="G62" s="29"/>
      <c r="H62" s="139"/>
      <c r="I62" s="29"/>
      <c r="J62" s="37">
        <f t="shared" si="0"/>
        <v>0</v>
      </c>
    </row>
    <row r="63" spans="1:10" s="3" customFormat="1" x14ac:dyDescent="0.25">
      <c r="A63" s="43" t="s">
        <v>301</v>
      </c>
      <c r="B63" s="15"/>
      <c r="C63" s="15"/>
      <c r="D63" s="29"/>
      <c r="E63" s="29"/>
      <c r="F63" s="29"/>
      <c r="G63" s="29"/>
      <c r="H63" s="29"/>
      <c r="I63" s="29"/>
      <c r="J63" s="37"/>
    </row>
    <row r="64" spans="1:10" s="3" customFormat="1" x14ac:dyDescent="0.25">
      <c r="A64" s="5" t="s">
        <v>94</v>
      </c>
      <c r="B64" s="15" t="s">
        <v>3</v>
      </c>
      <c r="C64" s="15">
        <v>1</v>
      </c>
      <c r="D64" s="29"/>
      <c r="E64" s="29"/>
      <c r="F64" s="29"/>
      <c r="G64" s="29"/>
      <c r="H64" s="139"/>
      <c r="I64" s="29"/>
      <c r="J64" s="37">
        <f t="shared" si="0"/>
        <v>0</v>
      </c>
    </row>
    <row r="65" spans="1:10" s="3" customFormat="1" x14ac:dyDescent="0.25">
      <c r="A65" s="43" t="s">
        <v>302</v>
      </c>
      <c r="B65" s="15"/>
      <c r="C65" s="15"/>
      <c r="D65" s="29"/>
      <c r="E65" s="29"/>
      <c r="F65" s="29"/>
      <c r="G65" s="29"/>
      <c r="H65" s="29"/>
      <c r="I65" s="29"/>
      <c r="J65" s="37"/>
    </row>
    <row r="66" spans="1:10" s="3" customFormat="1" x14ac:dyDescent="0.25">
      <c r="A66" s="5" t="s">
        <v>94</v>
      </c>
      <c r="B66" s="15" t="s">
        <v>3</v>
      </c>
      <c r="C66" s="15">
        <v>2</v>
      </c>
      <c r="D66" s="29"/>
      <c r="E66" s="29"/>
      <c r="F66" s="29"/>
      <c r="G66" s="29"/>
      <c r="H66" s="139"/>
      <c r="I66" s="29"/>
      <c r="J66" s="37">
        <f t="shared" si="0"/>
        <v>0</v>
      </c>
    </row>
    <row r="67" spans="1:10" s="3" customFormat="1" x14ac:dyDescent="0.25">
      <c r="A67" s="5" t="s">
        <v>303</v>
      </c>
      <c r="B67" s="15" t="s">
        <v>3</v>
      </c>
      <c r="C67" s="15">
        <v>2</v>
      </c>
      <c r="D67" s="29"/>
      <c r="E67" s="29"/>
      <c r="F67" s="29"/>
      <c r="G67" s="29"/>
      <c r="H67" s="139"/>
      <c r="I67" s="29"/>
      <c r="J67" s="37">
        <f t="shared" si="0"/>
        <v>0</v>
      </c>
    </row>
    <row r="68" spans="1:10" s="3" customFormat="1" x14ac:dyDescent="0.25">
      <c r="A68" s="43" t="s">
        <v>304</v>
      </c>
      <c r="B68" s="15"/>
      <c r="C68" s="15"/>
      <c r="D68" s="29"/>
      <c r="E68" s="29"/>
      <c r="F68" s="29"/>
      <c r="G68" s="29"/>
      <c r="H68" s="29"/>
      <c r="I68" s="29"/>
      <c r="J68" s="37">
        <f t="shared" si="0"/>
        <v>0</v>
      </c>
    </row>
    <row r="69" spans="1:10" s="3" customFormat="1" x14ac:dyDescent="0.25">
      <c r="A69" s="5" t="s">
        <v>305</v>
      </c>
      <c r="B69" s="15" t="s">
        <v>3</v>
      </c>
      <c r="C69" s="15">
        <v>2</v>
      </c>
      <c r="D69" s="29"/>
      <c r="E69" s="29"/>
      <c r="F69" s="29"/>
      <c r="G69" s="29"/>
      <c r="H69" s="139"/>
      <c r="I69" s="29"/>
      <c r="J69" s="37">
        <f t="shared" si="0"/>
        <v>0</v>
      </c>
    </row>
    <row r="70" spans="1:10" s="3" customFormat="1" x14ac:dyDescent="0.25">
      <c r="A70" s="5" t="s">
        <v>306</v>
      </c>
      <c r="B70" s="15" t="s">
        <v>3</v>
      </c>
      <c r="C70" s="15">
        <v>2</v>
      </c>
      <c r="D70" s="29"/>
      <c r="E70" s="29"/>
      <c r="F70" s="29"/>
      <c r="G70" s="29"/>
      <c r="H70" s="29"/>
      <c r="I70" s="139"/>
      <c r="J70" s="37">
        <f t="shared" ref="J70:J88" si="1">(D70*365+E70*52+F70*12+G70*4+H70*2+I70)*C70</f>
        <v>0</v>
      </c>
    </row>
    <row r="71" spans="1:10" s="3" customFormat="1" x14ac:dyDescent="0.25">
      <c r="A71" s="43" t="s">
        <v>246</v>
      </c>
      <c r="B71" s="15"/>
      <c r="C71" s="15"/>
      <c r="D71" s="29"/>
      <c r="E71" s="29"/>
      <c r="F71" s="29"/>
      <c r="G71" s="29"/>
      <c r="H71" s="29"/>
      <c r="I71" s="29"/>
      <c r="J71" s="37"/>
    </row>
    <row r="72" spans="1:10" s="3" customFormat="1" x14ac:dyDescent="0.25">
      <c r="A72" s="5" t="s">
        <v>313</v>
      </c>
      <c r="B72" s="15" t="s">
        <v>3</v>
      </c>
      <c r="C72" s="15">
        <v>1</v>
      </c>
      <c r="D72" s="29"/>
      <c r="E72" s="29"/>
      <c r="F72" s="139"/>
      <c r="G72" s="29"/>
      <c r="H72" s="29"/>
      <c r="I72" s="29"/>
      <c r="J72" s="37">
        <f t="shared" si="1"/>
        <v>0</v>
      </c>
    </row>
    <row r="73" spans="1:10" s="3" customFormat="1" x14ac:dyDescent="0.25">
      <c r="A73" s="5" t="s">
        <v>248</v>
      </c>
      <c r="B73" s="15" t="s">
        <v>3</v>
      </c>
      <c r="C73" s="15">
        <v>1</v>
      </c>
      <c r="D73" s="29"/>
      <c r="E73" s="29"/>
      <c r="F73" s="139"/>
      <c r="G73" s="29"/>
      <c r="H73" s="29"/>
      <c r="I73" s="29"/>
      <c r="J73" s="37">
        <f t="shared" si="1"/>
        <v>0</v>
      </c>
    </row>
    <row r="74" spans="1:10" s="3" customFormat="1" x14ac:dyDescent="0.25">
      <c r="A74" s="43" t="s">
        <v>307</v>
      </c>
      <c r="B74" s="15"/>
      <c r="C74" s="15"/>
      <c r="D74" s="29"/>
      <c r="E74" s="29"/>
      <c r="F74" s="29"/>
      <c r="G74" s="29"/>
      <c r="H74" s="29"/>
      <c r="I74" s="29"/>
      <c r="J74" s="37"/>
    </row>
    <row r="75" spans="1:10" s="3" customFormat="1" x14ac:dyDescent="0.25">
      <c r="A75" s="5" t="s">
        <v>308</v>
      </c>
      <c r="B75" s="15" t="s">
        <v>4</v>
      </c>
      <c r="C75" s="15">
        <v>14</v>
      </c>
      <c r="D75" s="29"/>
      <c r="E75" s="29"/>
      <c r="F75" s="29"/>
      <c r="G75" s="139"/>
      <c r="H75" s="29"/>
      <c r="I75" s="29"/>
      <c r="J75" s="37">
        <f t="shared" si="1"/>
        <v>0</v>
      </c>
    </row>
    <row r="76" spans="1:10" s="3" customFormat="1" x14ac:dyDescent="0.25">
      <c r="A76" s="43" t="s">
        <v>249</v>
      </c>
      <c r="B76" s="15"/>
      <c r="C76" s="15"/>
      <c r="D76" s="29"/>
      <c r="E76" s="29"/>
      <c r="F76" s="29"/>
      <c r="G76" s="29"/>
      <c r="H76" s="29"/>
      <c r="I76" s="29"/>
      <c r="J76" s="37"/>
    </row>
    <row r="77" spans="1:10" s="3" customFormat="1" x14ac:dyDescent="0.25">
      <c r="A77" s="5" t="s">
        <v>215</v>
      </c>
      <c r="B77" s="15" t="s">
        <v>3</v>
      </c>
      <c r="C77" s="15">
        <v>1</v>
      </c>
      <c r="D77" s="29"/>
      <c r="E77" s="29"/>
      <c r="F77" s="29"/>
      <c r="G77" s="29"/>
      <c r="H77" s="139"/>
      <c r="I77" s="29"/>
      <c r="J77" s="37">
        <f t="shared" si="1"/>
        <v>0</v>
      </c>
    </row>
    <row r="78" spans="1:10" s="3" customFormat="1" x14ac:dyDescent="0.25">
      <c r="A78" s="5" t="s">
        <v>248</v>
      </c>
      <c r="B78" s="15" t="s">
        <v>3</v>
      </c>
      <c r="C78" s="15">
        <v>1</v>
      </c>
      <c r="D78" s="29"/>
      <c r="E78" s="29"/>
      <c r="F78" s="29"/>
      <c r="G78" s="29"/>
      <c r="H78" s="139"/>
      <c r="I78" s="29"/>
      <c r="J78" s="37">
        <f t="shared" si="1"/>
        <v>0</v>
      </c>
    </row>
    <row r="79" spans="1:10" s="3" customFormat="1" x14ac:dyDescent="0.25">
      <c r="A79" s="43" t="s">
        <v>250</v>
      </c>
      <c r="B79" s="15"/>
      <c r="C79" s="15"/>
      <c r="D79" s="29"/>
      <c r="E79" s="29"/>
      <c r="F79" s="29"/>
      <c r="G79" s="29"/>
      <c r="H79" s="29"/>
      <c r="I79" s="29"/>
      <c r="J79" s="37"/>
    </row>
    <row r="80" spans="1:10" s="3" customFormat="1" x14ac:dyDescent="0.25">
      <c r="A80" s="5" t="s">
        <v>251</v>
      </c>
      <c r="B80" s="15" t="s">
        <v>3</v>
      </c>
      <c r="C80" s="15">
        <v>1</v>
      </c>
      <c r="D80" s="29"/>
      <c r="E80" s="29"/>
      <c r="F80" s="29"/>
      <c r="G80" s="29"/>
      <c r="H80" s="139"/>
      <c r="I80" s="29"/>
      <c r="J80" s="37">
        <f t="shared" si="1"/>
        <v>0</v>
      </c>
    </row>
    <row r="81" spans="1:10" s="3" customFormat="1" x14ac:dyDescent="0.25">
      <c r="A81" s="43" t="s">
        <v>252</v>
      </c>
      <c r="B81" s="15"/>
      <c r="C81" s="15"/>
      <c r="D81" s="29"/>
      <c r="E81" s="29"/>
      <c r="F81" s="29"/>
      <c r="G81" s="29"/>
      <c r="H81" s="29"/>
      <c r="I81" s="29"/>
      <c r="J81" s="37"/>
    </row>
    <row r="82" spans="1:10" s="3" customFormat="1" x14ac:dyDescent="0.25">
      <c r="A82" s="5" t="s">
        <v>253</v>
      </c>
      <c r="B82" s="15" t="s">
        <v>3</v>
      </c>
      <c r="C82" s="15">
        <v>1</v>
      </c>
      <c r="D82" s="29"/>
      <c r="E82" s="29"/>
      <c r="F82" s="29"/>
      <c r="G82" s="29"/>
      <c r="H82" s="29"/>
      <c r="I82" s="139"/>
      <c r="J82" s="37">
        <f t="shared" si="1"/>
        <v>0</v>
      </c>
    </row>
    <row r="83" spans="1:10" s="3" customFormat="1" x14ac:dyDescent="0.25">
      <c r="A83" s="5" t="s">
        <v>254</v>
      </c>
      <c r="B83" s="15" t="s">
        <v>3</v>
      </c>
      <c r="C83" s="15">
        <v>1</v>
      </c>
      <c r="D83" s="29"/>
      <c r="E83" s="29"/>
      <c r="F83" s="29"/>
      <c r="G83" s="29"/>
      <c r="H83" s="29"/>
      <c r="I83" s="139"/>
      <c r="J83" s="37">
        <f t="shared" si="1"/>
        <v>0</v>
      </c>
    </row>
    <row r="84" spans="1:10" s="3" customFormat="1" x14ac:dyDescent="0.25">
      <c r="A84" s="43" t="s">
        <v>220</v>
      </c>
      <c r="B84" s="15"/>
      <c r="C84" s="15"/>
      <c r="D84" s="29"/>
      <c r="E84" s="29"/>
      <c r="F84" s="29"/>
      <c r="G84" s="29"/>
      <c r="H84" s="29"/>
      <c r="I84" s="29"/>
      <c r="J84" s="37"/>
    </row>
    <row r="85" spans="1:10" s="3" customFormat="1" x14ac:dyDescent="0.25">
      <c r="A85" s="5" t="s">
        <v>309</v>
      </c>
      <c r="B85" s="15" t="s">
        <v>3</v>
      </c>
      <c r="C85" s="15">
        <v>1</v>
      </c>
      <c r="D85" s="29"/>
      <c r="E85" s="29"/>
      <c r="F85" s="29"/>
      <c r="G85" s="139"/>
      <c r="H85" s="29"/>
      <c r="I85" s="29"/>
      <c r="J85" s="37">
        <f t="shared" si="1"/>
        <v>0</v>
      </c>
    </row>
    <row r="86" spans="1:10" s="3" customFormat="1" x14ac:dyDescent="0.25">
      <c r="A86" s="5" t="s">
        <v>310</v>
      </c>
      <c r="B86" s="15" t="s">
        <v>3</v>
      </c>
      <c r="C86" s="15">
        <v>1</v>
      </c>
      <c r="D86" s="29"/>
      <c r="E86" s="29"/>
      <c r="F86" s="29"/>
      <c r="G86" s="29"/>
      <c r="H86" s="139"/>
      <c r="I86" s="29"/>
      <c r="J86" s="37">
        <f t="shared" si="1"/>
        <v>0</v>
      </c>
    </row>
    <row r="87" spans="1:10" s="3" customFormat="1" x14ac:dyDescent="0.25">
      <c r="A87" s="5" t="s">
        <v>311</v>
      </c>
      <c r="B87" s="15" t="s">
        <v>3</v>
      </c>
      <c r="C87" s="15">
        <v>1</v>
      </c>
      <c r="D87" s="29"/>
      <c r="E87" s="29"/>
      <c r="F87" s="29"/>
      <c r="G87" s="29"/>
      <c r="H87" s="29"/>
      <c r="I87" s="139"/>
      <c r="J87" s="37">
        <f t="shared" si="1"/>
        <v>0</v>
      </c>
    </row>
    <row r="88" spans="1:10" s="3" customFormat="1" x14ac:dyDescent="0.25">
      <c r="A88" s="5" t="s">
        <v>312</v>
      </c>
      <c r="B88" s="15" t="s">
        <v>3</v>
      </c>
      <c r="C88" s="15">
        <v>1</v>
      </c>
      <c r="D88" s="29"/>
      <c r="E88" s="29"/>
      <c r="F88" s="29"/>
      <c r="G88" s="29"/>
      <c r="H88" s="29"/>
      <c r="I88" s="139"/>
      <c r="J88" s="37">
        <f t="shared" si="1"/>
        <v>0</v>
      </c>
    </row>
    <row r="89" spans="1:10" s="3" customFormat="1" ht="15.75" thickBot="1" x14ac:dyDescent="0.3">
      <c r="A89" s="5"/>
      <c r="B89" s="15"/>
      <c r="C89" s="15"/>
      <c r="D89" s="18"/>
      <c r="E89" s="18"/>
      <c r="F89" s="18"/>
      <c r="G89" s="20"/>
      <c r="H89" s="20"/>
      <c r="I89" s="20"/>
      <c r="J89" s="37"/>
    </row>
    <row r="90" spans="1:10" s="3" customFormat="1" ht="19.5" thickBot="1" x14ac:dyDescent="0.3">
      <c r="A90" s="4"/>
      <c r="B90" s="14"/>
      <c r="C90" s="14"/>
      <c r="D90" s="4"/>
      <c r="E90" s="4"/>
      <c r="F90" s="4"/>
      <c r="G90" s="5"/>
      <c r="H90" s="5"/>
      <c r="I90" s="27" t="s">
        <v>5</v>
      </c>
      <c r="J90" s="36">
        <f>SUM(J5:J89)</f>
        <v>0</v>
      </c>
    </row>
    <row r="91" spans="1:10" x14ac:dyDescent="0.25">
      <c r="E91" s="17"/>
      <c r="F91" s="17"/>
    </row>
    <row r="92" spans="1:10" x14ac:dyDescent="0.25">
      <c r="E92" s="17"/>
      <c r="F92" s="17"/>
    </row>
    <row r="93" spans="1:10" x14ac:dyDescent="0.25">
      <c r="E93" s="17"/>
      <c r="F93" s="17"/>
    </row>
    <row r="94" spans="1:10" x14ac:dyDescent="0.25">
      <c r="E94" s="17"/>
      <c r="F94" s="17"/>
    </row>
    <row r="95" spans="1:10" x14ac:dyDescent="0.25">
      <c r="E95" s="17"/>
      <c r="F95" s="17"/>
    </row>
    <row r="96" spans="1:10" x14ac:dyDescent="0.25">
      <c r="E96" s="17"/>
      <c r="F96" s="17"/>
    </row>
    <row r="97" spans="5:6" x14ac:dyDescent="0.25">
      <c r="E97" s="17"/>
      <c r="F97" s="17"/>
    </row>
    <row r="98" spans="5:6" x14ac:dyDescent="0.25">
      <c r="E98" s="17"/>
      <c r="F98" s="17"/>
    </row>
    <row r="99" spans="5:6" x14ac:dyDescent="0.25">
      <c r="E99" s="17"/>
      <c r="F99" s="17"/>
    </row>
    <row r="100" spans="5:6" x14ac:dyDescent="0.25">
      <c r="E100" s="17"/>
      <c r="F100" s="17"/>
    </row>
    <row r="101" spans="5:6" x14ac:dyDescent="0.25">
      <c r="E101" s="17"/>
      <c r="F101" s="17"/>
    </row>
    <row r="102" spans="5:6" x14ac:dyDescent="0.25">
      <c r="E102" s="17"/>
      <c r="F102" s="17"/>
    </row>
    <row r="103" spans="5:6" x14ac:dyDescent="0.25">
      <c r="E103" s="17"/>
      <c r="F103" s="17"/>
    </row>
    <row r="104" spans="5:6" x14ac:dyDescent="0.25">
      <c r="E104" s="17"/>
      <c r="F104" s="17"/>
    </row>
    <row r="105" spans="5:6" x14ac:dyDescent="0.25">
      <c r="E105" s="17"/>
      <c r="F105" s="17"/>
    </row>
    <row r="106" spans="5:6" x14ac:dyDescent="0.25">
      <c r="E106" s="17"/>
      <c r="F106" s="17"/>
    </row>
    <row r="107" spans="5:6" x14ac:dyDescent="0.25">
      <c r="E107" s="17"/>
      <c r="F107" s="17"/>
    </row>
    <row r="108" spans="5:6" x14ac:dyDescent="0.25">
      <c r="E108" s="17"/>
      <c r="F108" s="17"/>
    </row>
    <row r="109" spans="5:6" x14ac:dyDescent="0.25">
      <c r="E109" s="17"/>
      <c r="F109" s="17"/>
    </row>
    <row r="110" spans="5:6" x14ac:dyDescent="0.25">
      <c r="E110" s="17"/>
      <c r="F110" s="17"/>
    </row>
    <row r="111" spans="5:6" x14ac:dyDescent="0.25">
      <c r="E111" s="17"/>
      <c r="F111" s="17"/>
    </row>
    <row r="112" spans="5:6" x14ac:dyDescent="0.25">
      <c r="E112" s="17"/>
      <c r="F112" s="17"/>
    </row>
    <row r="113" spans="5:6" x14ac:dyDescent="0.25">
      <c r="E113" s="17"/>
      <c r="F113" s="17"/>
    </row>
    <row r="114" spans="5:6" x14ac:dyDescent="0.25">
      <c r="E114" s="17"/>
      <c r="F114" s="17"/>
    </row>
    <row r="115" spans="5:6" x14ac:dyDescent="0.25">
      <c r="E115" s="17"/>
      <c r="F115" s="17"/>
    </row>
    <row r="116" spans="5:6" x14ac:dyDescent="0.25">
      <c r="E116" s="17"/>
      <c r="F116" s="17"/>
    </row>
    <row r="117" spans="5:6" x14ac:dyDescent="0.25">
      <c r="E117" s="17"/>
      <c r="F117" s="17"/>
    </row>
    <row r="118" spans="5:6" x14ac:dyDescent="0.25">
      <c r="E118" s="17"/>
      <c r="F118" s="17"/>
    </row>
    <row r="119" spans="5:6" x14ac:dyDescent="0.25">
      <c r="E119" s="17"/>
      <c r="F119" s="17"/>
    </row>
    <row r="120" spans="5:6" x14ac:dyDescent="0.25">
      <c r="E120" s="17"/>
      <c r="F120" s="17"/>
    </row>
    <row r="121" spans="5:6" x14ac:dyDescent="0.25">
      <c r="E121" s="17"/>
      <c r="F121" s="17"/>
    </row>
    <row r="122" spans="5:6" x14ac:dyDescent="0.25">
      <c r="E122" s="17"/>
      <c r="F122" s="17"/>
    </row>
    <row r="123" spans="5:6" x14ac:dyDescent="0.25">
      <c r="E123" s="17"/>
      <c r="F123" s="17"/>
    </row>
    <row r="124" spans="5:6" x14ac:dyDescent="0.25">
      <c r="E124" s="17"/>
      <c r="F124" s="17"/>
    </row>
    <row r="125" spans="5:6" x14ac:dyDescent="0.25">
      <c r="E125" s="17"/>
      <c r="F125" s="17"/>
    </row>
    <row r="126" spans="5:6" x14ac:dyDescent="0.25">
      <c r="E126" s="17"/>
      <c r="F126" s="17"/>
    </row>
    <row r="127" spans="5:6" x14ac:dyDescent="0.25">
      <c r="E127" s="17"/>
      <c r="F127" s="17"/>
    </row>
    <row r="128" spans="5:6" x14ac:dyDescent="0.25">
      <c r="E128" s="17"/>
      <c r="F128" s="17"/>
    </row>
    <row r="129" spans="5:6" x14ac:dyDescent="0.25">
      <c r="E129" s="17"/>
      <c r="F129" s="17"/>
    </row>
    <row r="130" spans="5:6" x14ac:dyDescent="0.25">
      <c r="E130" s="17"/>
      <c r="F130" s="17"/>
    </row>
    <row r="131" spans="5:6" x14ac:dyDescent="0.25">
      <c r="E131" s="17"/>
      <c r="F131" s="17"/>
    </row>
    <row r="132" spans="5:6" x14ac:dyDescent="0.25">
      <c r="E132" s="17"/>
      <c r="F132" s="17"/>
    </row>
    <row r="133" spans="5:6" x14ac:dyDescent="0.25">
      <c r="E133" s="17"/>
      <c r="F133" s="17"/>
    </row>
    <row r="134" spans="5:6" x14ac:dyDescent="0.25">
      <c r="E134" s="17"/>
      <c r="F134" s="17"/>
    </row>
    <row r="135" spans="5:6" x14ac:dyDescent="0.25">
      <c r="E135" s="17"/>
      <c r="F135" s="17"/>
    </row>
    <row r="136" spans="5:6" x14ac:dyDescent="0.25">
      <c r="E136" s="17"/>
      <c r="F136" s="17"/>
    </row>
    <row r="137" spans="5:6" x14ac:dyDescent="0.25">
      <c r="E137" s="17"/>
      <c r="F137" s="17"/>
    </row>
    <row r="138" spans="5:6" x14ac:dyDescent="0.25">
      <c r="E138" s="17"/>
      <c r="F138" s="17"/>
    </row>
    <row r="139" spans="5:6" x14ac:dyDescent="0.25">
      <c r="E139" s="17"/>
      <c r="F139" s="17"/>
    </row>
    <row r="140" spans="5:6" x14ac:dyDescent="0.25">
      <c r="E140" s="17"/>
      <c r="F140" s="17"/>
    </row>
    <row r="141" spans="5:6" x14ac:dyDescent="0.25">
      <c r="E141" s="17"/>
      <c r="F141" s="17"/>
    </row>
    <row r="142" spans="5:6" x14ac:dyDescent="0.25">
      <c r="E142" s="17"/>
      <c r="F142" s="17"/>
    </row>
    <row r="143" spans="5:6" x14ac:dyDescent="0.25">
      <c r="E143" s="17"/>
      <c r="F143" s="17"/>
    </row>
    <row r="144" spans="5:6" x14ac:dyDescent="0.25">
      <c r="E144" s="17"/>
      <c r="F144" s="17"/>
    </row>
    <row r="145" spans="5:6" x14ac:dyDescent="0.25">
      <c r="E145" s="17"/>
      <c r="F145" s="17"/>
    </row>
    <row r="146" spans="5:6" x14ac:dyDescent="0.25">
      <c r="E146" s="17"/>
      <c r="F146" s="17"/>
    </row>
    <row r="147" spans="5:6" x14ac:dyDescent="0.25">
      <c r="E147" s="17"/>
      <c r="F147" s="17"/>
    </row>
    <row r="148" spans="5:6" x14ac:dyDescent="0.25">
      <c r="E148" s="17"/>
      <c r="F148" s="17"/>
    </row>
    <row r="149" spans="5:6" x14ac:dyDescent="0.25">
      <c r="E149" s="17"/>
      <c r="F149" s="17"/>
    </row>
    <row r="150" spans="5:6" x14ac:dyDescent="0.25">
      <c r="E150" s="17"/>
      <c r="F150" s="17"/>
    </row>
    <row r="151" spans="5:6" x14ac:dyDescent="0.25">
      <c r="E151" s="17"/>
      <c r="F151" s="17"/>
    </row>
    <row r="152" spans="5:6" x14ac:dyDescent="0.25">
      <c r="E152" s="17"/>
      <c r="F152" s="17"/>
    </row>
    <row r="153" spans="5:6" x14ac:dyDescent="0.25">
      <c r="E153" s="17"/>
      <c r="F153" s="17"/>
    </row>
    <row r="154" spans="5:6" x14ac:dyDescent="0.25">
      <c r="E154" s="17"/>
      <c r="F154" s="17"/>
    </row>
    <row r="155" spans="5:6" x14ac:dyDescent="0.25">
      <c r="E155" s="17"/>
      <c r="F155" s="17"/>
    </row>
    <row r="156" spans="5:6" x14ac:dyDescent="0.25">
      <c r="E156" s="17"/>
      <c r="F156" s="17"/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  <headerFooter>
    <oddHeader>&amp;R&amp;8&amp;P/&amp;N</oddHeader>
  </headerFooter>
  <rowBreaks count="1" manualBreakCount="1">
    <brk id="52" max="9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9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40</v>
      </c>
      <c r="B3" s="25"/>
      <c r="C3" s="24"/>
      <c r="D3" s="123" t="s">
        <v>912</v>
      </c>
      <c r="E3" s="126" t="s">
        <v>915</v>
      </c>
      <c r="F3" s="124" t="s">
        <v>907</v>
      </c>
      <c r="G3" s="1" t="s">
        <v>916</v>
      </c>
      <c r="H3" s="1" t="s">
        <v>917</v>
      </c>
      <c r="I3" s="1" t="s">
        <v>918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5"/>
      <c r="E4" s="127"/>
      <c r="F4" s="109"/>
      <c r="G4" s="4"/>
      <c r="H4" s="4"/>
      <c r="I4" s="4"/>
      <c r="J4" s="4"/>
    </row>
    <row r="5" spans="1:11" s="3" customFormat="1" x14ac:dyDescent="0.25">
      <c r="A5" s="22" t="s">
        <v>407</v>
      </c>
      <c r="B5" s="15" t="s">
        <v>4</v>
      </c>
      <c r="C5" s="122">
        <v>3</v>
      </c>
      <c r="D5" s="148"/>
      <c r="E5" s="149"/>
      <c r="F5" s="150"/>
      <c r="G5" s="20"/>
      <c r="H5" s="20"/>
      <c r="I5" s="20"/>
      <c r="J5" s="37">
        <f>(D5*365+F5*12+G5*2+H5*2+I5)*C5</f>
        <v>0</v>
      </c>
    </row>
    <row r="6" spans="1:11" s="3" customFormat="1" x14ac:dyDescent="0.25">
      <c r="A6" s="43" t="s">
        <v>787</v>
      </c>
      <c r="B6" s="15" t="s">
        <v>3</v>
      </c>
      <c r="C6" s="15">
        <v>1</v>
      </c>
      <c r="D6" s="5"/>
      <c r="E6" s="128"/>
      <c r="F6" s="125"/>
      <c r="G6" s="139"/>
      <c r="H6" s="139"/>
      <c r="I6" s="139"/>
      <c r="J6" s="37">
        <f>(D6*365+F6*12+G6*2+H6*2+I6)*C6</f>
        <v>0</v>
      </c>
    </row>
    <row r="7" spans="1:11" s="3" customFormat="1" ht="15.75" thickBot="1" x14ac:dyDescent="0.3">
      <c r="A7" s="18"/>
      <c r="B7" s="19"/>
      <c r="C7" s="19"/>
      <c r="D7" s="18"/>
      <c r="E7" s="129"/>
      <c r="F7" s="125"/>
      <c r="G7" s="20"/>
      <c r="H7" s="20"/>
      <c r="I7" s="20"/>
      <c r="J7" s="37"/>
    </row>
    <row r="8" spans="1:11" s="3" customFormat="1" ht="19.5" thickBot="1" x14ac:dyDescent="0.3">
      <c r="A8" s="4"/>
      <c r="B8" s="14"/>
      <c r="C8" s="14"/>
      <c r="D8" s="5"/>
      <c r="E8" s="130"/>
      <c r="F8" s="109"/>
      <c r="G8" s="4"/>
      <c r="H8" s="5"/>
      <c r="I8" s="27" t="s">
        <v>5</v>
      </c>
      <c r="J8" s="36">
        <f>SUM(J4:J7)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41</v>
      </c>
      <c r="B3" s="25"/>
      <c r="C3" s="24"/>
      <c r="D3" s="1" t="s">
        <v>912</v>
      </c>
      <c r="E3" s="1" t="s">
        <v>907</v>
      </c>
      <c r="F3" s="1" t="s">
        <v>916</v>
      </c>
      <c r="G3" s="1" t="s">
        <v>917</v>
      </c>
      <c r="H3" s="1" t="s">
        <v>918</v>
      </c>
      <c r="I3" s="1" t="s">
        <v>408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 t="s">
        <v>409</v>
      </c>
      <c r="B5" s="15" t="s">
        <v>4</v>
      </c>
      <c r="C5" s="15">
        <v>3</v>
      </c>
      <c r="D5" s="139"/>
      <c r="E5" s="139"/>
      <c r="F5" s="139"/>
      <c r="G5" s="139"/>
      <c r="H5" s="139"/>
      <c r="I5" s="20"/>
      <c r="J5" s="37">
        <f>(D5*365+E5*12+F5*2+G5*2+H5+I5/3)*C5</f>
        <v>0</v>
      </c>
    </row>
    <row r="6" spans="1:11" s="3" customFormat="1" x14ac:dyDescent="0.25">
      <c r="A6" s="5" t="s">
        <v>410</v>
      </c>
      <c r="B6" s="15" t="s">
        <v>4</v>
      </c>
      <c r="C6" s="15">
        <v>2</v>
      </c>
      <c r="D6" s="139"/>
      <c r="E6" s="139"/>
      <c r="F6" s="139"/>
      <c r="G6" s="139"/>
      <c r="H6" s="139"/>
      <c r="I6" s="20"/>
      <c r="J6" s="37">
        <f t="shared" ref="J6:J11" si="0">(D6*365+E6*12+F6*2+G6*2+H6+I6/3)*C6</f>
        <v>0</v>
      </c>
    </row>
    <row r="7" spans="1:11" s="3" customFormat="1" x14ac:dyDescent="0.25">
      <c r="A7" s="5" t="s">
        <v>411</v>
      </c>
      <c r="B7" s="15" t="s">
        <v>4</v>
      </c>
      <c r="C7" s="15">
        <v>2</v>
      </c>
      <c r="D7" s="20"/>
      <c r="E7" s="20"/>
      <c r="F7" s="139"/>
      <c r="G7" s="139"/>
      <c r="H7" s="139"/>
      <c r="I7" s="20"/>
      <c r="J7" s="37">
        <f t="shared" si="0"/>
        <v>0</v>
      </c>
    </row>
    <row r="8" spans="1:11" s="3" customFormat="1" x14ac:dyDescent="0.25">
      <c r="A8" s="5" t="s">
        <v>412</v>
      </c>
      <c r="B8" s="15" t="s">
        <v>4</v>
      </c>
      <c r="C8" s="15">
        <v>2</v>
      </c>
      <c r="D8" s="20"/>
      <c r="E8" s="20"/>
      <c r="F8" s="139"/>
      <c r="G8" s="139"/>
      <c r="H8" s="139"/>
      <c r="I8" s="20"/>
      <c r="J8" s="37">
        <f t="shared" si="0"/>
        <v>0</v>
      </c>
    </row>
    <row r="9" spans="1:11" s="3" customFormat="1" x14ac:dyDescent="0.25">
      <c r="A9" s="5" t="s">
        <v>413</v>
      </c>
      <c r="B9" s="15" t="s">
        <v>4</v>
      </c>
      <c r="C9" s="15">
        <v>2</v>
      </c>
      <c r="D9" s="139"/>
      <c r="E9" s="139"/>
      <c r="F9" s="139"/>
      <c r="G9" s="139"/>
      <c r="H9" s="139"/>
      <c r="I9" s="20"/>
      <c r="J9" s="37">
        <f t="shared" si="0"/>
        <v>0</v>
      </c>
    </row>
    <row r="10" spans="1:11" s="3" customFormat="1" x14ac:dyDescent="0.25">
      <c r="A10" s="22" t="s">
        <v>414</v>
      </c>
      <c r="B10" s="15" t="s">
        <v>4</v>
      </c>
      <c r="C10" s="15">
        <v>2</v>
      </c>
      <c r="D10" s="139"/>
      <c r="E10" s="139"/>
      <c r="F10" s="139"/>
      <c r="G10" s="139"/>
      <c r="H10" s="139"/>
      <c r="I10" s="20"/>
      <c r="J10" s="37">
        <f t="shared" si="0"/>
        <v>0</v>
      </c>
    </row>
    <row r="11" spans="1:11" s="3" customFormat="1" x14ac:dyDescent="0.25">
      <c r="A11" s="5" t="s">
        <v>415</v>
      </c>
      <c r="B11" s="15" t="s">
        <v>3</v>
      </c>
      <c r="C11" s="15">
        <v>1</v>
      </c>
      <c r="D11" s="20"/>
      <c r="E11" s="139"/>
      <c r="F11" s="20"/>
      <c r="G11" s="20"/>
      <c r="H11" s="20"/>
      <c r="I11" s="20"/>
      <c r="J11" s="37">
        <f t="shared" si="0"/>
        <v>0</v>
      </c>
    </row>
    <row r="12" spans="1:11" s="3" customFormat="1" ht="15.75" thickBot="1" x14ac:dyDescent="0.3">
      <c r="A12" s="18"/>
      <c r="B12" s="19"/>
      <c r="C12" s="19"/>
      <c r="D12" s="20"/>
      <c r="E12" s="20"/>
      <c r="F12" s="20"/>
      <c r="G12" s="20"/>
      <c r="H12" s="20"/>
      <c r="I12" s="20"/>
      <c r="J12" s="37"/>
    </row>
    <row r="13" spans="1:11" s="3" customFormat="1" ht="19.5" thickBot="1" x14ac:dyDescent="0.3">
      <c r="A13" s="4"/>
      <c r="B13" s="14"/>
      <c r="C13" s="14"/>
      <c r="D13" s="4"/>
      <c r="E13" s="4"/>
      <c r="F13" s="4"/>
      <c r="G13" s="5"/>
      <c r="H13" s="5"/>
      <c r="I13" s="27" t="s">
        <v>5</v>
      </c>
      <c r="J13" s="36">
        <f>SUM(J4:J12)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B1" zoomScale="90" zoomScaleNormal="90" workbookViewId="0">
      <pane ySplit="4" topLeftCell="A5" activePane="bottomLeft" state="frozenSplit"/>
      <selection pane="bottomLeft" activeCell="M3" sqref="M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3" width="16.28515625" customWidth="1"/>
    <col min="14" max="14" width="16.42578125" customWidth="1"/>
  </cols>
  <sheetData>
    <row r="1" spans="1:14" s="3" customFormat="1" x14ac:dyDescent="0.25">
      <c r="A1" s="8" t="s">
        <v>0</v>
      </c>
      <c r="B1" s="12"/>
      <c r="C1" s="13"/>
    </row>
    <row r="2" spans="1:14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31"/>
      <c r="I2" s="31"/>
      <c r="J2" s="31"/>
      <c r="K2" s="31"/>
      <c r="L2" s="31"/>
      <c r="M2" s="11"/>
    </row>
    <row r="3" spans="1:14" s="3" customFormat="1" ht="60.75" thickBot="1" x14ac:dyDescent="0.3">
      <c r="A3" s="26" t="s">
        <v>889</v>
      </c>
      <c r="B3" s="25"/>
      <c r="C3" s="24"/>
      <c r="D3" s="1" t="s">
        <v>912</v>
      </c>
      <c r="E3" s="1" t="s">
        <v>907</v>
      </c>
      <c r="F3" s="1" t="s">
        <v>908</v>
      </c>
      <c r="G3" s="1" t="s">
        <v>910</v>
      </c>
      <c r="H3" s="1" t="s">
        <v>919</v>
      </c>
      <c r="I3" s="1" t="s">
        <v>920</v>
      </c>
      <c r="J3" s="1" t="s">
        <v>921</v>
      </c>
      <c r="K3" s="1" t="s">
        <v>922</v>
      </c>
      <c r="L3" s="1" t="s">
        <v>923</v>
      </c>
      <c r="M3" s="155" t="s">
        <v>911</v>
      </c>
      <c r="N3" s="2"/>
    </row>
    <row r="4" spans="1:14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3" customFormat="1" x14ac:dyDescent="0.25">
      <c r="A5" s="5" t="s">
        <v>390</v>
      </c>
      <c r="B5" s="15" t="s">
        <v>3</v>
      </c>
      <c r="C5" s="15">
        <v>1</v>
      </c>
      <c r="D5" s="139"/>
      <c r="E5" s="4"/>
      <c r="F5" s="4"/>
      <c r="G5" s="4"/>
      <c r="H5" s="4"/>
      <c r="I5" s="4"/>
      <c r="J5" s="4"/>
      <c r="K5" s="4"/>
      <c r="L5" s="4"/>
      <c r="M5" s="37">
        <f>(D5*365+E5*12+F5*4+G5+H5+I5+J5+K5+L5)*C5</f>
        <v>0</v>
      </c>
    </row>
    <row r="6" spans="1:14" s="3" customFormat="1" x14ac:dyDescent="0.25">
      <c r="A6" s="5" t="s">
        <v>391</v>
      </c>
      <c r="B6" s="15" t="s">
        <v>3</v>
      </c>
      <c r="C6" s="15">
        <v>1</v>
      </c>
      <c r="D6" s="139"/>
      <c r="E6" s="4"/>
      <c r="F6" s="4"/>
      <c r="G6" s="4"/>
      <c r="H6" s="4"/>
      <c r="I6" s="4"/>
      <c r="J6" s="4"/>
      <c r="K6" s="4"/>
      <c r="L6" s="4"/>
      <c r="M6" s="37">
        <f t="shared" ref="M6:M13" si="0">(D6*365+E6*12+F6*4+G6+H6+I6+J6+K6+L6)*C6</f>
        <v>0</v>
      </c>
    </row>
    <row r="7" spans="1:14" s="3" customFormat="1" x14ac:dyDescent="0.25">
      <c r="A7" s="5" t="s">
        <v>401</v>
      </c>
      <c r="B7" s="15" t="s">
        <v>4</v>
      </c>
      <c r="C7" s="15">
        <v>2</v>
      </c>
      <c r="D7" s="4"/>
      <c r="E7" s="139"/>
      <c r="F7" s="4"/>
      <c r="G7" s="4"/>
      <c r="H7" s="4"/>
      <c r="I7" s="4"/>
      <c r="J7" s="4"/>
      <c r="K7" s="4"/>
      <c r="L7" s="4"/>
      <c r="M7" s="37">
        <f t="shared" si="0"/>
        <v>0</v>
      </c>
    </row>
    <row r="8" spans="1:14" s="3" customFormat="1" x14ac:dyDescent="0.25">
      <c r="A8" s="5" t="s">
        <v>402</v>
      </c>
      <c r="B8" s="15" t="s">
        <v>3</v>
      </c>
      <c r="C8" s="15">
        <v>1</v>
      </c>
      <c r="D8" s="4"/>
      <c r="E8" s="4"/>
      <c r="F8" s="139"/>
      <c r="G8" s="4"/>
      <c r="H8" s="4"/>
      <c r="I8" s="4"/>
      <c r="J8" s="4"/>
      <c r="K8" s="4"/>
      <c r="L8" s="4"/>
      <c r="M8" s="37">
        <f t="shared" si="0"/>
        <v>0</v>
      </c>
    </row>
    <row r="9" spans="1:14" s="3" customFormat="1" x14ac:dyDescent="0.25">
      <c r="A9" s="5" t="s">
        <v>403</v>
      </c>
      <c r="B9" s="15" t="s">
        <v>3</v>
      </c>
      <c r="C9" s="15">
        <v>1</v>
      </c>
      <c r="D9" s="4"/>
      <c r="E9" s="4"/>
      <c r="F9" s="139"/>
      <c r="G9" s="4"/>
      <c r="H9" s="4"/>
      <c r="I9" s="4"/>
      <c r="J9" s="4"/>
      <c r="K9" s="4"/>
      <c r="L9" s="4"/>
      <c r="M9" s="37">
        <f t="shared" si="0"/>
        <v>0</v>
      </c>
    </row>
    <row r="10" spans="1:14" s="3" customFormat="1" x14ac:dyDescent="0.25">
      <c r="A10" s="5" t="s">
        <v>404</v>
      </c>
      <c r="B10" s="15" t="s">
        <v>3</v>
      </c>
      <c r="C10" s="15">
        <v>1</v>
      </c>
      <c r="D10" s="4"/>
      <c r="E10" s="4"/>
      <c r="F10" s="4"/>
      <c r="G10" s="139"/>
      <c r="H10" s="20"/>
      <c r="I10" s="20"/>
      <c r="J10" s="20"/>
      <c r="K10" s="20"/>
      <c r="L10" s="20"/>
      <c r="M10" s="37">
        <f t="shared" si="0"/>
        <v>0</v>
      </c>
    </row>
    <row r="11" spans="1:14" s="3" customFormat="1" x14ac:dyDescent="0.25">
      <c r="A11" s="5" t="s">
        <v>405</v>
      </c>
      <c r="B11" s="15" t="s">
        <v>4</v>
      </c>
      <c r="C11" s="15">
        <v>2</v>
      </c>
      <c r="D11" s="4"/>
      <c r="E11" s="4"/>
      <c r="F11" s="4"/>
      <c r="G11" s="139"/>
      <c r="H11" s="20"/>
      <c r="I11" s="20"/>
      <c r="J11" s="20"/>
      <c r="K11" s="20"/>
      <c r="L11" s="20"/>
      <c r="M11" s="37">
        <f t="shared" si="0"/>
        <v>0</v>
      </c>
    </row>
    <row r="12" spans="1:14" s="3" customFormat="1" x14ac:dyDescent="0.25">
      <c r="A12" s="5" t="s">
        <v>406</v>
      </c>
      <c r="B12" s="15" t="s">
        <v>3</v>
      </c>
      <c r="C12" s="15">
        <v>1</v>
      </c>
      <c r="D12" s="4"/>
      <c r="E12" s="4"/>
      <c r="F12" s="4"/>
      <c r="G12" s="139"/>
      <c r="H12" s="20"/>
      <c r="I12" s="20"/>
      <c r="J12" s="20"/>
      <c r="K12" s="20"/>
      <c r="L12" s="20"/>
      <c r="M12" s="37">
        <f t="shared" si="0"/>
        <v>0</v>
      </c>
    </row>
    <row r="13" spans="1:14" s="3" customFormat="1" x14ac:dyDescent="0.25">
      <c r="A13" s="43" t="s">
        <v>416</v>
      </c>
      <c r="B13" s="15" t="s">
        <v>4</v>
      </c>
      <c r="C13" s="15">
        <v>3</v>
      </c>
      <c r="D13" s="4"/>
      <c r="E13" s="4"/>
      <c r="F13" s="4"/>
      <c r="G13" s="4"/>
      <c r="H13" s="139"/>
      <c r="I13" s="139"/>
      <c r="J13" s="139"/>
      <c r="K13" s="139"/>
      <c r="L13" s="139"/>
      <c r="M13" s="37">
        <f t="shared" si="0"/>
        <v>0</v>
      </c>
    </row>
    <row r="14" spans="1:14" s="3" customFormat="1" ht="15.75" thickBot="1" x14ac:dyDescent="0.3">
      <c r="A14" s="18"/>
      <c r="B14" s="19"/>
      <c r="C14" s="19"/>
      <c r="D14" s="4"/>
      <c r="E14" s="4"/>
      <c r="F14" s="4"/>
      <c r="G14" s="4"/>
      <c r="H14" s="4"/>
      <c r="I14" s="4"/>
      <c r="J14" s="4"/>
      <c r="K14" s="4"/>
      <c r="L14" s="4"/>
      <c r="M14" s="37"/>
    </row>
    <row r="15" spans="1:14" s="3" customFormat="1" ht="19.5" thickBot="1" x14ac:dyDescent="0.3">
      <c r="A15" s="4"/>
      <c r="B15" s="14"/>
      <c r="C15" s="14"/>
      <c r="D15" s="20"/>
      <c r="E15" s="20"/>
      <c r="F15" s="20"/>
      <c r="G15" s="20"/>
      <c r="H15" s="20"/>
      <c r="I15" s="20"/>
      <c r="J15" s="20"/>
      <c r="K15" s="20"/>
      <c r="L15" s="27" t="s">
        <v>5</v>
      </c>
      <c r="M15" s="36">
        <f>SUM(M4:M14)</f>
        <v>0</v>
      </c>
    </row>
  </sheetData>
  <mergeCells count="1">
    <mergeCell ref="D2:G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5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90" zoomScaleNormal="90" workbookViewId="0">
      <pane ySplit="4" topLeftCell="A32" activePane="bottomLeft" state="frozenSplit"/>
      <selection pane="bottomLeft" activeCell="K3" sqref="K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1" width="16.28515625" customWidth="1"/>
    <col min="12" max="12" width="16.42578125" customWidth="1"/>
  </cols>
  <sheetData>
    <row r="1" spans="1:12" s="3" customFormat="1" x14ac:dyDescent="0.25">
      <c r="A1" s="8" t="s">
        <v>0</v>
      </c>
      <c r="B1" s="12"/>
      <c r="C1" s="13"/>
    </row>
    <row r="2" spans="1:12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58"/>
      <c r="K2" s="11"/>
    </row>
    <row r="3" spans="1:12" s="3" customFormat="1" ht="60.75" thickBot="1" x14ac:dyDescent="0.3">
      <c r="A3" s="26" t="s">
        <v>42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" t="s">
        <v>924</v>
      </c>
      <c r="K3" s="155" t="s">
        <v>911</v>
      </c>
      <c r="L3" s="2"/>
    </row>
    <row r="4" spans="1:12" s="3" customFormat="1" x14ac:dyDescent="0.25">
      <c r="A4" s="43" t="s">
        <v>765</v>
      </c>
      <c r="B4" s="14"/>
      <c r="C4" s="14"/>
      <c r="D4" s="4"/>
      <c r="E4" s="4"/>
      <c r="F4" s="4"/>
      <c r="G4" s="4"/>
      <c r="H4" s="4"/>
      <c r="I4" s="4"/>
      <c r="J4" s="4"/>
      <c r="K4" s="4"/>
    </row>
    <row r="5" spans="1:12" s="3" customFormat="1" x14ac:dyDescent="0.25">
      <c r="A5" s="5" t="s">
        <v>160</v>
      </c>
      <c r="B5" s="15" t="s">
        <v>3</v>
      </c>
      <c r="C5" s="15">
        <v>1</v>
      </c>
      <c r="D5" s="4"/>
      <c r="E5" s="4"/>
      <c r="F5" s="139"/>
      <c r="G5" s="20"/>
      <c r="H5" s="20"/>
      <c r="I5" s="20"/>
      <c r="J5" s="20"/>
      <c r="K5" s="37">
        <f>(D5*365+E5*52+F5*12+G5*4+H5*2+I5+J5/3)*C5</f>
        <v>0</v>
      </c>
    </row>
    <row r="6" spans="1:12" s="3" customFormat="1" x14ac:dyDescent="0.25">
      <c r="A6" s="5" t="s">
        <v>161</v>
      </c>
      <c r="B6" s="15" t="s">
        <v>3</v>
      </c>
      <c r="C6" s="15">
        <v>1</v>
      </c>
      <c r="D6" s="4"/>
      <c r="E6" s="4"/>
      <c r="F6" s="139"/>
      <c r="G6" s="20"/>
      <c r="H6" s="20"/>
      <c r="I6" s="20"/>
      <c r="J6" s="20"/>
      <c r="K6" s="37">
        <f t="shared" ref="K6:K44" si="0">(D6*365+E6*52+F6*12+G6*4+H6*2+I6+J6/3)*C6</f>
        <v>0</v>
      </c>
    </row>
    <row r="7" spans="1:12" s="3" customFormat="1" x14ac:dyDescent="0.25">
      <c r="A7" s="5" t="s">
        <v>162</v>
      </c>
      <c r="B7" s="15" t="s">
        <v>3</v>
      </c>
      <c r="C7" s="15">
        <v>1</v>
      </c>
      <c r="D7" s="4"/>
      <c r="E7" s="4"/>
      <c r="F7" s="139"/>
      <c r="G7" s="20"/>
      <c r="H7" s="20"/>
      <c r="I7" s="20"/>
      <c r="J7" s="20"/>
      <c r="K7" s="37">
        <f t="shared" si="0"/>
        <v>0</v>
      </c>
    </row>
    <row r="8" spans="1:12" s="3" customFormat="1" x14ac:dyDescent="0.25">
      <c r="A8" s="5" t="s">
        <v>163</v>
      </c>
      <c r="B8" s="15" t="s">
        <v>3</v>
      </c>
      <c r="C8" s="15">
        <v>1</v>
      </c>
      <c r="D8" s="4"/>
      <c r="E8" s="4"/>
      <c r="F8" s="139"/>
      <c r="G8" s="20"/>
      <c r="H8" s="20"/>
      <c r="I8" s="20"/>
      <c r="J8" s="20"/>
      <c r="K8" s="37">
        <f t="shared" si="0"/>
        <v>0</v>
      </c>
    </row>
    <row r="9" spans="1:12" s="3" customFormat="1" x14ac:dyDescent="0.25">
      <c r="A9" s="5" t="s">
        <v>164</v>
      </c>
      <c r="B9" s="15" t="s">
        <v>3</v>
      </c>
      <c r="C9" s="15">
        <v>1</v>
      </c>
      <c r="D9" s="4"/>
      <c r="E9" s="4"/>
      <c r="F9" s="139"/>
      <c r="G9" s="20"/>
      <c r="H9" s="20"/>
      <c r="I9" s="20"/>
      <c r="J9" s="20"/>
      <c r="K9" s="37">
        <f t="shared" si="0"/>
        <v>0</v>
      </c>
    </row>
    <row r="10" spans="1:12" s="3" customFormat="1" x14ac:dyDescent="0.25">
      <c r="A10" s="5" t="s">
        <v>165</v>
      </c>
      <c r="B10" s="15" t="s">
        <v>3</v>
      </c>
      <c r="C10" s="15">
        <v>1</v>
      </c>
      <c r="D10" s="4"/>
      <c r="E10" s="4"/>
      <c r="F10" s="139"/>
      <c r="G10" s="20"/>
      <c r="H10" s="20"/>
      <c r="I10" s="20"/>
      <c r="J10" s="20"/>
      <c r="K10" s="37">
        <f t="shared" si="0"/>
        <v>0</v>
      </c>
    </row>
    <row r="11" spans="1:12" s="3" customFormat="1" x14ac:dyDescent="0.25">
      <c r="A11" s="5" t="s">
        <v>166</v>
      </c>
      <c r="B11" s="15" t="s">
        <v>3</v>
      </c>
      <c r="C11" s="15">
        <v>1</v>
      </c>
      <c r="D11" s="4"/>
      <c r="E11" s="4"/>
      <c r="F11" s="139"/>
      <c r="G11" s="20"/>
      <c r="H11" s="20"/>
      <c r="I11" s="20"/>
      <c r="J11" s="20"/>
      <c r="K11" s="37">
        <f t="shared" si="0"/>
        <v>0</v>
      </c>
    </row>
    <row r="12" spans="1:12" s="3" customFormat="1" x14ac:dyDescent="0.25">
      <c r="A12" s="5" t="s">
        <v>167</v>
      </c>
      <c r="B12" s="15" t="s">
        <v>3</v>
      </c>
      <c r="C12" s="15">
        <v>1</v>
      </c>
      <c r="D12" s="4"/>
      <c r="E12" s="4"/>
      <c r="F12" s="139"/>
      <c r="G12" s="20"/>
      <c r="H12" s="20"/>
      <c r="I12" s="20"/>
      <c r="J12" s="20"/>
      <c r="K12" s="37">
        <f t="shared" si="0"/>
        <v>0</v>
      </c>
    </row>
    <row r="13" spans="1:12" s="3" customFormat="1" x14ac:dyDescent="0.25">
      <c r="A13" s="5" t="s">
        <v>168</v>
      </c>
      <c r="B13" s="15" t="s">
        <v>3</v>
      </c>
      <c r="C13" s="15">
        <v>1</v>
      </c>
      <c r="D13" s="4"/>
      <c r="E13" s="4"/>
      <c r="F13" s="139"/>
      <c r="G13" s="20"/>
      <c r="H13" s="20"/>
      <c r="I13" s="20"/>
      <c r="J13" s="20"/>
      <c r="K13" s="37">
        <f t="shared" si="0"/>
        <v>0</v>
      </c>
    </row>
    <row r="14" spans="1:12" s="3" customFormat="1" x14ac:dyDescent="0.25">
      <c r="A14" s="5" t="s">
        <v>169</v>
      </c>
      <c r="B14" s="15" t="s">
        <v>3</v>
      </c>
      <c r="C14" s="15">
        <v>1</v>
      </c>
      <c r="D14" s="4"/>
      <c r="E14" s="4"/>
      <c r="F14" s="139"/>
      <c r="G14" s="20"/>
      <c r="H14" s="20"/>
      <c r="I14" s="20"/>
      <c r="J14" s="20"/>
      <c r="K14" s="37">
        <f t="shared" si="0"/>
        <v>0</v>
      </c>
    </row>
    <row r="15" spans="1:12" s="3" customFormat="1" x14ac:dyDescent="0.25">
      <c r="A15" s="5" t="s">
        <v>764</v>
      </c>
      <c r="B15" s="15" t="s">
        <v>3</v>
      </c>
      <c r="C15" s="15">
        <v>1</v>
      </c>
      <c r="D15" s="4"/>
      <c r="E15" s="4"/>
      <c r="F15" s="139"/>
      <c r="G15" s="20"/>
      <c r="H15" s="20"/>
      <c r="I15" s="20"/>
      <c r="J15" s="20"/>
      <c r="K15" s="37">
        <f t="shared" si="0"/>
        <v>0</v>
      </c>
    </row>
    <row r="16" spans="1:12" s="3" customFormat="1" x14ac:dyDescent="0.25">
      <c r="A16" s="5" t="s">
        <v>170</v>
      </c>
      <c r="B16" s="15" t="s">
        <v>3</v>
      </c>
      <c r="C16" s="15">
        <v>1</v>
      </c>
      <c r="D16" s="4"/>
      <c r="E16" s="4"/>
      <c r="F16" s="139"/>
      <c r="G16" s="20"/>
      <c r="H16" s="20"/>
      <c r="I16" s="20"/>
      <c r="J16" s="20"/>
      <c r="K16" s="37">
        <f t="shared" si="0"/>
        <v>0</v>
      </c>
    </row>
    <row r="17" spans="1:11" s="3" customFormat="1" x14ac:dyDescent="0.25">
      <c r="A17" s="5" t="s">
        <v>171</v>
      </c>
      <c r="B17" s="15" t="s">
        <v>3</v>
      </c>
      <c r="C17" s="15">
        <v>1</v>
      </c>
      <c r="D17" s="4"/>
      <c r="E17" s="4"/>
      <c r="F17" s="139"/>
      <c r="G17" s="20"/>
      <c r="H17" s="20"/>
      <c r="I17" s="20"/>
      <c r="J17" s="20"/>
      <c r="K17" s="37">
        <f t="shared" si="0"/>
        <v>0</v>
      </c>
    </row>
    <row r="18" spans="1:11" s="3" customFormat="1" x14ac:dyDescent="0.25">
      <c r="A18" s="5" t="s">
        <v>172</v>
      </c>
      <c r="B18" s="15" t="s">
        <v>3</v>
      </c>
      <c r="C18" s="15">
        <v>1</v>
      </c>
      <c r="D18" s="4"/>
      <c r="E18" s="4"/>
      <c r="F18" s="139"/>
      <c r="G18" s="20"/>
      <c r="H18" s="20"/>
      <c r="I18" s="20"/>
      <c r="J18" s="20"/>
      <c r="K18" s="37">
        <f t="shared" si="0"/>
        <v>0</v>
      </c>
    </row>
    <row r="19" spans="1:11" s="3" customFormat="1" x14ac:dyDescent="0.25">
      <c r="A19" s="5" t="s">
        <v>745</v>
      </c>
      <c r="B19" s="15" t="s">
        <v>3</v>
      </c>
      <c r="C19" s="15">
        <v>1</v>
      </c>
      <c r="D19" s="139"/>
      <c r="E19" s="4"/>
      <c r="F19" s="20"/>
      <c r="G19" s="20"/>
      <c r="H19" s="20"/>
      <c r="I19" s="20"/>
      <c r="J19" s="20"/>
      <c r="K19" s="37">
        <f t="shared" si="0"/>
        <v>0</v>
      </c>
    </row>
    <row r="20" spans="1:11" s="3" customFormat="1" x14ac:dyDescent="0.25">
      <c r="A20" s="5" t="s">
        <v>173</v>
      </c>
      <c r="B20" s="15" t="s">
        <v>3</v>
      </c>
      <c r="C20" s="15">
        <v>1</v>
      </c>
      <c r="D20" s="4"/>
      <c r="E20" s="4"/>
      <c r="F20" s="139"/>
      <c r="G20" s="20"/>
      <c r="H20" s="20"/>
      <c r="I20" s="20"/>
      <c r="J20" s="20"/>
      <c r="K20" s="37">
        <f t="shared" si="0"/>
        <v>0</v>
      </c>
    </row>
    <row r="21" spans="1:11" s="3" customFormat="1" x14ac:dyDescent="0.25">
      <c r="A21" s="5" t="s">
        <v>174</v>
      </c>
      <c r="B21" s="15" t="s">
        <v>3</v>
      </c>
      <c r="C21" s="15">
        <v>1</v>
      </c>
      <c r="D21" s="4"/>
      <c r="E21" s="4"/>
      <c r="F21" s="139"/>
      <c r="G21" s="20"/>
      <c r="H21" s="20"/>
      <c r="I21" s="20"/>
      <c r="J21" s="20"/>
      <c r="K21" s="37">
        <f t="shared" si="0"/>
        <v>0</v>
      </c>
    </row>
    <row r="22" spans="1:11" s="3" customFormat="1" x14ac:dyDescent="0.25">
      <c r="A22" s="5" t="s">
        <v>175</v>
      </c>
      <c r="B22" s="15" t="s">
        <v>3</v>
      </c>
      <c r="C22" s="15">
        <v>1</v>
      </c>
      <c r="D22" s="4"/>
      <c r="E22" s="4"/>
      <c r="F22" s="139"/>
      <c r="G22" s="20"/>
      <c r="H22" s="20"/>
      <c r="I22" s="20"/>
      <c r="J22" s="20"/>
      <c r="K22" s="37">
        <f t="shared" si="0"/>
        <v>0</v>
      </c>
    </row>
    <row r="23" spans="1:11" s="3" customFormat="1" x14ac:dyDescent="0.25">
      <c r="A23" s="5" t="s">
        <v>176</v>
      </c>
      <c r="B23" s="15" t="s">
        <v>3</v>
      </c>
      <c r="C23" s="15">
        <v>1</v>
      </c>
      <c r="D23" s="4"/>
      <c r="E23" s="4"/>
      <c r="F23" s="139"/>
      <c r="G23" s="20"/>
      <c r="H23" s="20"/>
      <c r="I23" s="20"/>
      <c r="J23" s="20"/>
      <c r="K23" s="37">
        <f t="shared" si="0"/>
        <v>0</v>
      </c>
    </row>
    <row r="24" spans="1:11" s="3" customFormat="1" x14ac:dyDescent="0.25">
      <c r="A24" s="5" t="s">
        <v>177</v>
      </c>
      <c r="B24" s="15" t="s">
        <v>3</v>
      </c>
      <c r="C24" s="15">
        <v>1</v>
      </c>
      <c r="D24" s="4"/>
      <c r="E24" s="4"/>
      <c r="F24" s="139"/>
      <c r="G24" s="20"/>
      <c r="H24" s="20"/>
      <c r="I24" s="20"/>
      <c r="J24" s="20"/>
      <c r="K24" s="37">
        <f t="shared" si="0"/>
        <v>0</v>
      </c>
    </row>
    <row r="25" spans="1:11" s="3" customFormat="1" x14ac:dyDescent="0.25">
      <c r="A25" s="5" t="s">
        <v>178</v>
      </c>
      <c r="B25" s="15" t="s">
        <v>3</v>
      </c>
      <c r="C25" s="15">
        <v>1</v>
      </c>
      <c r="D25" s="4"/>
      <c r="E25" s="4"/>
      <c r="F25" s="139"/>
      <c r="G25" s="20"/>
      <c r="H25" s="20"/>
      <c r="I25" s="20"/>
      <c r="J25" s="20"/>
      <c r="K25" s="37">
        <f t="shared" si="0"/>
        <v>0</v>
      </c>
    </row>
    <row r="26" spans="1:11" s="3" customFormat="1" x14ac:dyDescent="0.25">
      <c r="A26" s="5" t="s">
        <v>179</v>
      </c>
      <c r="B26" s="15" t="s">
        <v>3</v>
      </c>
      <c r="C26" s="15">
        <v>1</v>
      </c>
      <c r="D26" s="4"/>
      <c r="E26" s="4"/>
      <c r="F26" s="139"/>
      <c r="G26" s="20"/>
      <c r="H26" s="20"/>
      <c r="I26" s="20"/>
      <c r="J26" s="20"/>
      <c r="K26" s="37">
        <f t="shared" si="0"/>
        <v>0</v>
      </c>
    </row>
    <row r="27" spans="1:11" s="3" customFormat="1" x14ac:dyDescent="0.25">
      <c r="A27" s="5" t="s">
        <v>180</v>
      </c>
      <c r="B27" s="15" t="s">
        <v>3</v>
      </c>
      <c r="C27" s="15">
        <v>1</v>
      </c>
      <c r="D27" s="4"/>
      <c r="E27" s="4"/>
      <c r="F27" s="139"/>
      <c r="G27" s="20"/>
      <c r="H27" s="20"/>
      <c r="I27" s="20"/>
      <c r="J27" s="20"/>
      <c r="K27" s="37">
        <f t="shared" si="0"/>
        <v>0</v>
      </c>
    </row>
    <row r="28" spans="1:11" s="3" customFormat="1" x14ac:dyDescent="0.25">
      <c r="A28" s="5" t="s">
        <v>181</v>
      </c>
      <c r="B28" s="15" t="s">
        <v>3</v>
      </c>
      <c r="C28" s="15">
        <v>1</v>
      </c>
      <c r="D28" s="4"/>
      <c r="E28" s="4"/>
      <c r="F28" s="139"/>
      <c r="G28" s="20"/>
      <c r="H28" s="20"/>
      <c r="I28" s="20"/>
      <c r="J28" s="20"/>
      <c r="K28" s="37">
        <f t="shared" si="0"/>
        <v>0</v>
      </c>
    </row>
    <row r="29" spans="1:11" s="3" customFormat="1" x14ac:dyDescent="0.25">
      <c r="A29" s="5" t="s">
        <v>182</v>
      </c>
      <c r="B29" s="15" t="s">
        <v>3</v>
      </c>
      <c r="C29" s="15">
        <v>1</v>
      </c>
      <c r="D29" s="4"/>
      <c r="E29" s="4"/>
      <c r="F29" s="139"/>
      <c r="G29" s="20"/>
      <c r="H29" s="20"/>
      <c r="I29" s="20"/>
      <c r="J29" s="20"/>
      <c r="K29" s="37">
        <f t="shared" si="0"/>
        <v>0</v>
      </c>
    </row>
    <row r="30" spans="1:11" s="3" customFormat="1" x14ac:dyDescent="0.25">
      <c r="A30" s="5" t="s">
        <v>746</v>
      </c>
      <c r="B30" s="15" t="s">
        <v>3</v>
      </c>
      <c r="C30" s="15">
        <v>1</v>
      </c>
      <c r="D30" s="139"/>
      <c r="E30" s="4"/>
      <c r="F30" s="20"/>
      <c r="G30" s="20"/>
      <c r="H30" s="20"/>
      <c r="I30" s="20"/>
      <c r="J30" s="20"/>
      <c r="K30" s="37">
        <f t="shared" si="0"/>
        <v>0</v>
      </c>
    </row>
    <row r="31" spans="1:11" s="3" customFormat="1" x14ac:dyDescent="0.25">
      <c r="A31" s="43" t="s">
        <v>488</v>
      </c>
      <c r="B31" s="15"/>
      <c r="C31" s="15"/>
      <c r="D31" s="4"/>
      <c r="E31" s="4"/>
      <c r="F31" s="20"/>
      <c r="G31" s="20"/>
      <c r="H31" s="20"/>
      <c r="I31" s="20"/>
      <c r="J31" s="20"/>
      <c r="K31" s="37"/>
    </row>
    <row r="32" spans="1:11" s="3" customFormat="1" x14ac:dyDescent="0.25">
      <c r="A32" s="5" t="s">
        <v>183</v>
      </c>
      <c r="B32" s="15" t="s">
        <v>3</v>
      </c>
      <c r="C32" s="15">
        <v>1</v>
      </c>
      <c r="D32" s="4"/>
      <c r="E32" s="4"/>
      <c r="F32" s="20"/>
      <c r="G32" s="20"/>
      <c r="H32" s="139"/>
      <c r="I32" s="20"/>
      <c r="J32" s="20"/>
      <c r="K32" s="37">
        <f t="shared" si="0"/>
        <v>0</v>
      </c>
    </row>
    <row r="33" spans="1:11" s="3" customFormat="1" x14ac:dyDescent="0.25">
      <c r="A33" s="5" t="s">
        <v>184</v>
      </c>
      <c r="B33" s="15" t="s">
        <v>3</v>
      </c>
      <c r="C33" s="15">
        <v>1</v>
      </c>
      <c r="D33" s="4"/>
      <c r="E33" s="4"/>
      <c r="F33" s="20"/>
      <c r="G33" s="20"/>
      <c r="H33" s="139"/>
      <c r="I33" s="20"/>
      <c r="J33" s="20"/>
      <c r="K33" s="37">
        <f t="shared" si="0"/>
        <v>0</v>
      </c>
    </row>
    <row r="34" spans="1:11" s="3" customFormat="1" x14ac:dyDescent="0.25">
      <c r="A34" s="5" t="s">
        <v>185</v>
      </c>
      <c r="B34" s="15" t="s">
        <v>3</v>
      </c>
      <c r="C34" s="15">
        <v>1</v>
      </c>
      <c r="D34" s="4"/>
      <c r="E34" s="4"/>
      <c r="F34" s="20"/>
      <c r="G34" s="20"/>
      <c r="H34" s="139"/>
      <c r="I34" s="20"/>
      <c r="J34" s="20"/>
      <c r="K34" s="37">
        <f t="shared" si="0"/>
        <v>0</v>
      </c>
    </row>
    <row r="35" spans="1:11" s="3" customFormat="1" x14ac:dyDescent="0.25">
      <c r="A35" s="5" t="s">
        <v>186</v>
      </c>
      <c r="B35" s="15" t="s">
        <v>3</v>
      </c>
      <c r="C35" s="15">
        <v>1</v>
      </c>
      <c r="D35" s="4"/>
      <c r="E35" s="4"/>
      <c r="F35" s="20"/>
      <c r="G35" s="20"/>
      <c r="H35" s="139"/>
      <c r="I35" s="20"/>
      <c r="J35" s="20"/>
      <c r="K35" s="37">
        <f t="shared" si="0"/>
        <v>0</v>
      </c>
    </row>
    <row r="36" spans="1:11" s="3" customFormat="1" x14ac:dyDescent="0.25">
      <c r="A36" s="5" t="s">
        <v>187</v>
      </c>
      <c r="B36" s="15" t="s">
        <v>3</v>
      </c>
      <c r="C36" s="15">
        <v>1</v>
      </c>
      <c r="D36" s="4"/>
      <c r="E36" s="4"/>
      <c r="F36" s="20"/>
      <c r="G36" s="20"/>
      <c r="H36" s="139"/>
      <c r="I36" s="20"/>
      <c r="J36" s="20"/>
      <c r="K36" s="37">
        <f t="shared" si="0"/>
        <v>0</v>
      </c>
    </row>
    <row r="37" spans="1:11" s="3" customFormat="1" x14ac:dyDescent="0.25">
      <c r="A37" s="5" t="s">
        <v>188</v>
      </c>
      <c r="B37" s="15" t="s">
        <v>3</v>
      </c>
      <c r="C37" s="15">
        <v>1</v>
      </c>
      <c r="D37" s="4"/>
      <c r="E37" s="4"/>
      <c r="F37" s="20"/>
      <c r="G37" s="20"/>
      <c r="H37" s="139"/>
      <c r="I37" s="20"/>
      <c r="J37" s="20"/>
      <c r="K37" s="37">
        <f t="shared" si="0"/>
        <v>0</v>
      </c>
    </row>
    <row r="38" spans="1:11" s="3" customFormat="1" x14ac:dyDescent="0.25">
      <c r="A38" s="43" t="s">
        <v>189</v>
      </c>
      <c r="B38" s="15"/>
      <c r="C38" s="15"/>
      <c r="D38" s="4"/>
      <c r="E38" s="4"/>
      <c r="F38" s="20"/>
      <c r="G38" s="20"/>
      <c r="H38" s="20"/>
      <c r="I38" s="20"/>
      <c r="J38" s="20"/>
      <c r="K38" s="37"/>
    </row>
    <row r="39" spans="1:11" s="3" customFormat="1" x14ac:dyDescent="0.25">
      <c r="A39" s="5" t="s">
        <v>190</v>
      </c>
      <c r="B39" s="15" t="s">
        <v>3</v>
      </c>
      <c r="C39" s="15">
        <v>1</v>
      </c>
      <c r="D39" s="4"/>
      <c r="E39" s="4"/>
      <c r="F39" s="20"/>
      <c r="G39" s="20"/>
      <c r="H39" s="20"/>
      <c r="I39" s="139"/>
      <c r="J39" s="20"/>
      <c r="K39" s="37">
        <f t="shared" si="0"/>
        <v>0</v>
      </c>
    </row>
    <row r="40" spans="1:11" s="3" customFormat="1" x14ac:dyDescent="0.25">
      <c r="A40" s="5" t="s">
        <v>191</v>
      </c>
      <c r="B40" s="15" t="s">
        <v>3</v>
      </c>
      <c r="C40" s="15">
        <v>1</v>
      </c>
      <c r="D40" s="4"/>
      <c r="E40" s="4"/>
      <c r="F40" s="20"/>
      <c r="G40" s="20"/>
      <c r="H40" s="20"/>
      <c r="I40" s="139"/>
      <c r="J40" s="20"/>
      <c r="K40" s="37">
        <f t="shared" si="0"/>
        <v>0</v>
      </c>
    </row>
    <row r="41" spans="1:11" s="3" customFormat="1" x14ac:dyDescent="0.25">
      <c r="A41" s="5" t="s">
        <v>192</v>
      </c>
      <c r="B41" s="15" t="s">
        <v>3</v>
      </c>
      <c r="C41" s="15">
        <v>1</v>
      </c>
      <c r="D41" s="4"/>
      <c r="E41" s="4"/>
      <c r="F41" s="20"/>
      <c r="G41" s="20"/>
      <c r="H41" s="20"/>
      <c r="I41" s="139"/>
      <c r="J41" s="20"/>
      <c r="K41" s="37">
        <f t="shared" si="0"/>
        <v>0</v>
      </c>
    </row>
    <row r="42" spans="1:11" s="3" customFormat="1" x14ac:dyDescent="0.25">
      <c r="A42" s="5" t="s">
        <v>193</v>
      </c>
      <c r="B42" s="15" t="s">
        <v>3</v>
      </c>
      <c r="C42" s="15">
        <v>1</v>
      </c>
      <c r="D42" s="4"/>
      <c r="E42" s="4"/>
      <c r="F42" s="20"/>
      <c r="G42" s="20"/>
      <c r="H42" s="20"/>
      <c r="I42" s="139"/>
      <c r="J42" s="20"/>
      <c r="K42" s="37">
        <f t="shared" si="0"/>
        <v>0</v>
      </c>
    </row>
    <row r="43" spans="1:11" s="3" customFormat="1" x14ac:dyDescent="0.25">
      <c r="A43" s="5" t="s">
        <v>194</v>
      </c>
      <c r="B43" s="15" t="s">
        <v>3</v>
      </c>
      <c r="C43" s="15">
        <v>1</v>
      </c>
      <c r="D43" s="4"/>
      <c r="E43" s="4"/>
      <c r="F43" s="20"/>
      <c r="G43" s="20"/>
      <c r="H43" s="20"/>
      <c r="I43" s="139"/>
      <c r="J43" s="20"/>
      <c r="K43" s="37">
        <f t="shared" si="0"/>
        <v>0</v>
      </c>
    </row>
    <row r="44" spans="1:11" s="3" customFormat="1" x14ac:dyDescent="0.25">
      <c r="A44" s="5" t="s">
        <v>195</v>
      </c>
      <c r="B44" s="15" t="s">
        <v>3</v>
      </c>
      <c r="C44" s="15">
        <v>1</v>
      </c>
      <c r="D44" s="4"/>
      <c r="E44" s="4"/>
      <c r="F44" s="20"/>
      <c r="G44" s="20"/>
      <c r="H44" s="20"/>
      <c r="I44" s="139"/>
      <c r="J44" s="20"/>
      <c r="K44" s="37">
        <f t="shared" si="0"/>
        <v>0</v>
      </c>
    </row>
    <row r="45" spans="1:11" s="3" customFormat="1" ht="15.75" thickBot="1" x14ac:dyDescent="0.3">
      <c r="A45" s="18"/>
      <c r="B45" s="19"/>
      <c r="C45" s="19"/>
      <c r="D45" s="20"/>
      <c r="E45" s="20"/>
      <c r="F45" s="20"/>
      <c r="G45" s="20"/>
      <c r="H45" s="20"/>
      <c r="I45" s="23"/>
      <c r="J45" s="23"/>
      <c r="K45" s="44"/>
    </row>
    <row r="46" spans="1:11" s="3" customFormat="1" ht="19.5" thickBot="1" x14ac:dyDescent="0.3">
      <c r="A46" s="4"/>
      <c r="B46" s="14"/>
      <c r="C46" s="14"/>
      <c r="D46" s="4"/>
      <c r="E46" s="4"/>
      <c r="F46" s="4"/>
      <c r="G46" s="5"/>
      <c r="H46" s="5"/>
      <c r="I46" s="113"/>
      <c r="J46" s="27" t="s">
        <v>5</v>
      </c>
      <c r="K46" s="112">
        <f>SUM(K4:K45)</f>
        <v>0</v>
      </c>
    </row>
  </sheetData>
  <mergeCells count="1">
    <mergeCell ref="D2:J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43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 t="s">
        <v>44</v>
      </c>
      <c r="B5" s="15" t="s">
        <v>3</v>
      </c>
      <c r="C5" s="15">
        <v>1</v>
      </c>
      <c r="D5" s="4"/>
      <c r="E5" s="20"/>
      <c r="F5" s="139"/>
      <c r="G5" s="20"/>
      <c r="H5" s="20"/>
      <c r="I5" s="20"/>
      <c r="J5" s="37">
        <f>(D5*365+E5*52+F5*12+G5*4+H5*2+I5)*C5</f>
        <v>0</v>
      </c>
    </row>
    <row r="6" spans="1:11" s="3" customFormat="1" x14ac:dyDescent="0.25">
      <c r="A6" s="5" t="s">
        <v>788</v>
      </c>
      <c r="B6" s="15" t="s">
        <v>4</v>
      </c>
      <c r="C6" s="15">
        <v>4</v>
      </c>
      <c r="D6" s="4"/>
      <c r="E6" s="20"/>
      <c r="F6" s="20"/>
      <c r="G6" s="20"/>
      <c r="H6" s="139"/>
      <c r="I6" s="20"/>
      <c r="J6" s="37">
        <f>(D6*365+E6*52+F6*12+G6*4+H6*2+I6)*C6</f>
        <v>0</v>
      </c>
    </row>
    <row r="7" spans="1:11" s="3" customFormat="1" x14ac:dyDescent="0.25">
      <c r="A7" s="5" t="s">
        <v>45</v>
      </c>
      <c r="B7" s="15" t="s">
        <v>3</v>
      </c>
      <c r="C7" s="15">
        <v>1</v>
      </c>
      <c r="D7" s="4"/>
      <c r="E7" s="20"/>
      <c r="F7" s="20"/>
      <c r="G7" s="20"/>
      <c r="H7" s="139"/>
      <c r="I7" s="20"/>
      <c r="J7" s="37">
        <f>(D7*365+E7*52+F7*12+G7*4+H7*2+I7)*C7</f>
        <v>0</v>
      </c>
    </row>
    <row r="8" spans="1:11" s="3" customFormat="1" x14ac:dyDescent="0.25">
      <c r="A8" s="5" t="s">
        <v>15</v>
      </c>
      <c r="B8" s="15" t="s">
        <v>4</v>
      </c>
      <c r="C8" s="15">
        <v>4</v>
      </c>
      <c r="D8" s="4"/>
      <c r="E8" s="20"/>
      <c r="F8" s="20"/>
      <c r="G8" s="20"/>
      <c r="H8" s="20"/>
      <c r="I8" s="139"/>
      <c r="J8" s="37">
        <f>(D8*365+E8*52+F8*12+G8*4+H8*2+I8)*C8</f>
        <v>0</v>
      </c>
    </row>
    <row r="9" spans="1:11" s="3" customFormat="1" x14ac:dyDescent="0.25">
      <c r="A9" s="5" t="s">
        <v>46</v>
      </c>
      <c r="B9" s="15" t="s">
        <v>4</v>
      </c>
      <c r="C9" s="15">
        <v>4</v>
      </c>
      <c r="D9" s="4"/>
      <c r="E9" s="20"/>
      <c r="F9" s="20"/>
      <c r="G9" s="20"/>
      <c r="H9" s="20"/>
      <c r="I9" s="139"/>
      <c r="J9" s="37">
        <f>(D9*365+E9*52+F9*12+G9*4+H9*2+I9)*C9</f>
        <v>0</v>
      </c>
    </row>
    <row r="10" spans="1:11" s="3" customFormat="1" ht="15.75" thickBot="1" x14ac:dyDescent="0.3">
      <c r="A10" s="18"/>
      <c r="B10" s="19"/>
      <c r="C10" s="19"/>
      <c r="D10" s="20"/>
      <c r="E10" s="20"/>
      <c r="F10" s="20"/>
      <c r="G10" s="20"/>
      <c r="H10" s="20"/>
      <c r="I10" s="20"/>
      <c r="J10" s="37"/>
    </row>
    <row r="11" spans="1:11" s="3" customFormat="1" ht="19.5" thickBot="1" x14ac:dyDescent="0.3">
      <c r="A11" s="4"/>
      <c r="B11" s="14"/>
      <c r="C11" s="14"/>
      <c r="D11" s="4"/>
      <c r="E11" s="4"/>
      <c r="F11" s="4"/>
      <c r="G11" s="5"/>
      <c r="H11" s="5"/>
      <c r="I11" s="27" t="s">
        <v>5</v>
      </c>
      <c r="J11" s="36">
        <f>SUM(J4:J10)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90" zoomScaleNormal="90" workbookViewId="0">
      <pane ySplit="4" topLeftCell="A5" activePane="bottomLeft" state="frozenSplit"/>
      <selection pane="bottomLeft" activeCell="E11" sqref="E11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47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 t="s">
        <v>48</v>
      </c>
      <c r="B5" s="15" t="s">
        <v>3</v>
      </c>
      <c r="C5" s="15">
        <v>1</v>
      </c>
      <c r="D5" s="4"/>
      <c r="E5" s="20"/>
      <c r="F5" s="139"/>
      <c r="G5" s="20"/>
      <c r="H5" s="20"/>
      <c r="I5" s="20"/>
      <c r="J5" s="37">
        <f t="shared" ref="J5:J10" si="0">(D5*365+E5*52+F5*12+G5*4+H5*2+I5)*C5</f>
        <v>0</v>
      </c>
    </row>
    <row r="6" spans="1:11" s="3" customFormat="1" x14ac:dyDescent="0.25">
      <c r="A6" s="5" t="s">
        <v>49</v>
      </c>
      <c r="B6" s="15" t="s">
        <v>3</v>
      </c>
      <c r="C6" s="15">
        <v>1</v>
      </c>
      <c r="D6" s="4"/>
      <c r="E6" s="20"/>
      <c r="F6" s="139"/>
      <c r="G6" s="20"/>
      <c r="H6" s="20"/>
      <c r="I6" s="20"/>
      <c r="J6" s="37">
        <f t="shared" si="0"/>
        <v>0</v>
      </c>
    </row>
    <row r="7" spans="1:11" s="3" customFormat="1" x14ac:dyDescent="0.25">
      <c r="A7" s="5" t="s">
        <v>50</v>
      </c>
      <c r="B7" s="15" t="s">
        <v>3</v>
      </c>
      <c r="C7" s="15">
        <v>1</v>
      </c>
      <c r="D7" s="4"/>
      <c r="E7" s="20"/>
      <c r="F7" s="139"/>
      <c r="G7" s="20"/>
      <c r="H7" s="20"/>
      <c r="I7" s="20"/>
      <c r="J7" s="37">
        <f t="shared" si="0"/>
        <v>0</v>
      </c>
    </row>
    <row r="8" spans="1:11" s="3" customFormat="1" x14ac:dyDescent="0.25">
      <c r="A8" s="5" t="s">
        <v>51</v>
      </c>
      <c r="B8" s="15" t="s">
        <v>3</v>
      </c>
      <c r="C8" s="15">
        <v>1</v>
      </c>
      <c r="D8" s="4"/>
      <c r="E8" s="20"/>
      <c r="F8" s="139"/>
      <c r="G8" s="20"/>
      <c r="H8" s="20"/>
      <c r="I8" s="20"/>
      <c r="J8" s="37">
        <f t="shared" si="0"/>
        <v>0</v>
      </c>
    </row>
    <row r="9" spans="1:11" s="3" customFormat="1" x14ac:dyDescent="0.25">
      <c r="A9" s="5" t="s">
        <v>378</v>
      </c>
      <c r="B9" s="15" t="s">
        <v>4</v>
      </c>
      <c r="C9" s="15">
        <v>18</v>
      </c>
      <c r="D9" s="4"/>
      <c r="E9" s="20"/>
      <c r="F9" s="20"/>
      <c r="G9" s="20"/>
      <c r="H9" s="20"/>
      <c r="I9" s="139"/>
      <c r="J9" s="37">
        <f t="shared" si="0"/>
        <v>0</v>
      </c>
    </row>
    <row r="10" spans="1:11" s="3" customFormat="1" x14ac:dyDescent="0.25">
      <c r="A10" s="5" t="s">
        <v>379</v>
      </c>
      <c r="B10" s="15" t="s">
        <v>3</v>
      </c>
      <c r="C10" s="15">
        <v>1</v>
      </c>
      <c r="D10" s="4"/>
      <c r="E10" s="20"/>
      <c r="F10" s="20"/>
      <c r="G10" s="20"/>
      <c r="H10" s="20"/>
      <c r="I10" s="139"/>
      <c r="J10" s="37">
        <f t="shared" si="0"/>
        <v>0</v>
      </c>
    </row>
    <row r="11" spans="1:11" s="3" customFormat="1" ht="15.75" thickBot="1" x14ac:dyDescent="0.3">
      <c r="A11" s="18"/>
      <c r="B11" s="19"/>
      <c r="C11" s="19"/>
      <c r="D11" s="20"/>
      <c r="E11" s="20"/>
      <c r="F11" s="20"/>
      <c r="G11" s="20"/>
      <c r="H11" s="20"/>
      <c r="I11" s="20"/>
      <c r="J11" s="37"/>
    </row>
    <row r="12" spans="1:11" s="3" customFormat="1" ht="19.5" thickBot="1" x14ac:dyDescent="0.3">
      <c r="A12" s="4"/>
      <c r="B12" s="14"/>
      <c r="C12" s="14"/>
      <c r="D12" s="4"/>
      <c r="E12" s="4"/>
      <c r="F12" s="4"/>
      <c r="G12" s="5"/>
      <c r="H12" s="5"/>
      <c r="I12" s="27" t="s">
        <v>5</v>
      </c>
      <c r="J12" s="36">
        <f>SUM(J4:J11)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52</v>
      </c>
      <c r="B3" s="25"/>
      <c r="C3" s="24"/>
      <c r="D3" s="1" t="s">
        <v>6</v>
      </c>
      <c r="E3" s="1" t="s">
        <v>7</v>
      </c>
      <c r="F3" s="1" t="s">
        <v>907</v>
      </c>
      <c r="G3" s="1" t="s">
        <v>9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 t="s">
        <v>602</v>
      </c>
      <c r="B5" s="15" t="s">
        <v>3</v>
      </c>
      <c r="C5" s="15">
        <v>1</v>
      </c>
      <c r="D5" s="4"/>
      <c r="E5" s="4"/>
      <c r="F5" s="139"/>
      <c r="G5" s="4"/>
      <c r="H5" s="4"/>
      <c r="I5" s="4"/>
      <c r="J5" s="37">
        <f>(D5*365+E5*52+F5*12+G5*4+H5*2+I5)*C5</f>
        <v>0</v>
      </c>
    </row>
    <row r="6" spans="1:11" s="3" customFormat="1" x14ac:dyDescent="0.25">
      <c r="A6" s="5" t="s">
        <v>603</v>
      </c>
      <c r="B6" s="15" t="s">
        <v>3</v>
      </c>
      <c r="C6" s="15">
        <v>1</v>
      </c>
      <c r="D6" s="4"/>
      <c r="E6" s="4"/>
      <c r="F6" s="139"/>
      <c r="G6" s="4"/>
      <c r="H6" s="4"/>
      <c r="I6" s="4"/>
      <c r="J6" s="37">
        <f t="shared" ref="J6:J19" si="0">(D6*365+E6*52+F6*12+G6*4+H6*2+I6)*C6</f>
        <v>0</v>
      </c>
    </row>
    <row r="7" spans="1:11" s="3" customFormat="1" x14ac:dyDescent="0.25">
      <c r="A7" s="5" t="s">
        <v>604</v>
      </c>
      <c r="B7" s="15" t="s">
        <v>3</v>
      </c>
      <c r="C7" s="15">
        <v>1</v>
      </c>
      <c r="D7" s="4"/>
      <c r="E7" s="4"/>
      <c r="F7" s="139"/>
      <c r="G7" s="4"/>
      <c r="H7" s="4"/>
      <c r="I7" s="4"/>
      <c r="J7" s="37">
        <f t="shared" si="0"/>
        <v>0</v>
      </c>
    </row>
    <row r="8" spans="1:11" s="3" customFormat="1" x14ac:dyDescent="0.25">
      <c r="A8" s="5" t="s">
        <v>605</v>
      </c>
      <c r="B8" s="15" t="s">
        <v>3</v>
      </c>
      <c r="C8" s="15">
        <v>1</v>
      </c>
      <c r="D8" s="4"/>
      <c r="E8" s="4"/>
      <c r="F8" s="139"/>
      <c r="G8" s="4"/>
      <c r="H8" s="4"/>
      <c r="I8" s="4"/>
      <c r="J8" s="37">
        <f t="shared" si="0"/>
        <v>0</v>
      </c>
    </row>
    <row r="9" spans="1:11" s="3" customFormat="1" x14ac:dyDescent="0.25">
      <c r="A9" s="5" t="s">
        <v>606</v>
      </c>
      <c r="B9" s="15" t="s">
        <v>3</v>
      </c>
      <c r="C9" s="15">
        <v>1</v>
      </c>
      <c r="D9" s="4"/>
      <c r="E9" s="4"/>
      <c r="F9" s="139"/>
      <c r="G9" s="4"/>
      <c r="H9" s="4"/>
      <c r="I9" s="4"/>
      <c r="J9" s="37">
        <f t="shared" si="0"/>
        <v>0</v>
      </c>
    </row>
    <row r="10" spans="1:11" s="3" customFormat="1" x14ac:dyDescent="0.25">
      <c r="A10" s="5" t="s">
        <v>607</v>
      </c>
      <c r="B10" s="15" t="s">
        <v>3</v>
      </c>
      <c r="C10" s="15">
        <v>1</v>
      </c>
      <c r="D10" s="4"/>
      <c r="E10" s="4"/>
      <c r="F10" s="139"/>
      <c r="G10" s="4"/>
      <c r="H10" s="4"/>
      <c r="I10" s="4"/>
      <c r="J10" s="37">
        <f t="shared" si="0"/>
        <v>0</v>
      </c>
    </row>
    <row r="11" spans="1:11" s="3" customFormat="1" x14ac:dyDescent="0.25">
      <c r="A11" s="5" t="s">
        <v>608</v>
      </c>
      <c r="B11" s="15" t="s">
        <v>3</v>
      </c>
      <c r="C11" s="15">
        <v>1</v>
      </c>
      <c r="D11" s="4"/>
      <c r="E11" s="4"/>
      <c r="F11" s="139"/>
      <c r="G11" s="4"/>
      <c r="H11" s="4"/>
      <c r="I11" s="4"/>
      <c r="J11" s="37">
        <f t="shared" si="0"/>
        <v>0</v>
      </c>
    </row>
    <row r="12" spans="1:11" s="3" customFormat="1" x14ac:dyDescent="0.25">
      <c r="A12" s="5" t="s">
        <v>609</v>
      </c>
      <c r="B12" s="15" t="s">
        <v>3</v>
      </c>
      <c r="C12" s="15">
        <v>1</v>
      </c>
      <c r="D12" s="4"/>
      <c r="E12" s="4"/>
      <c r="F12" s="139"/>
      <c r="G12" s="4"/>
      <c r="H12" s="4"/>
      <c r="I12" s="4"/>
      <c r="J12" s="37">
        <f t="shared" si="0"/>
        <v>0</v>
      </c>
    </row>
    <row r="13" spans="1:11" s="3" customFormat="1" x14ac:dyDescent="0.25">
      <c r="A13" s="5" t="s">
        <v>611</v>
      </c>
      <c r="B13" s="15" t="s">
        <v>3</v>
      </c>
      <c r="C13" s="15">
        <v>1</v>
      </c>
      <c r="D13" s="4"/>
      <c r="E13" s="4"/>
      <c r="F13" s="4"/>
      <c r="G13" s="4"/>
      <c r="H13" s="139"/>
      <c r="I13" s="4"/>
      <c r="J13" s="37">
        <f t="shared" si="0"/>
        <v>0</v>
      </c>
    </row>
    <row r="14" spans="1:11" s="3" customFormat="1" x14ac:dyDescent="0.25">
      <c r="A14" s="5" t="s">
        <v>610</v>
      </c>
      <c r="B14" s="15" t="s">
        <v>3</v>
      </c>
      <c r="C14" s="15">
        <v>1</v>
      </c>
      <c r="D14" s="4"/>
      <c r="E14" s="4"/>
      <c r="F14" s="4"/>
      <c r="G14" s="4"/>
      <c r="H14" s="139"/>
      <c r="I14" s="4"/>
      <c r="J14" s="37">
        <f t="shared" si="0"/>
        <v>0</v>
      </c>
    </row>
    <row r="15" spans="1:11" s="3" customFormat="1" x14ac:dyDescent="0.25">
      <c r="A15" s="5" t="s">
        <v>380</v>
      </c>
      <c r="B15" s="15" t="s">
        <v>4</v>
      </c>
      <c r="C15" s="15">
        <v>15</v>
      </c>
      <c r="D15" s="4"/>
      <c r="E15" s="4"/>
      <c r="F15" s="139"/>
      <c r="G15" s="4"/>
      <c r="H15" s="4"/>
      <c r="I15" s="4"/>
      <c r="J15" s="37">
        <f t="shared" si="0"/>
        <v>0</v>
      </c>
    </row>
    <row r="16" spans="1:11" s="3" customFormat="1" x14ac:dyDescent="0.25">
      <c r="A16" s="5" t="s">
        <v>44</v>
      </c>
      <c r="B16" s="15" t="s">
        <v>3</v>
      </c>
      <c r="C16" s="15">
        <v>1</v>
      </c>
      <c r="D16" s="4"/>
      <c r="E16" s="4"/>
      <c r="F16" s="139"/>
      <c r="G16" s="4"/>
      <c r="H16" s="4"/>
      <c r="I16" s="4"/>
      <c r="J16" s="37">
        <f t="shared" si="0"/>
        <v>0</v>
      </c>
    </row>
    <row r="17" spans="1:10" s="3" customFormat="1" x14ac:dyDescent="0.25">
      <c r="A17" s="18" t="s">
        <v>378</v>
      </c>
      <c r="B17" s="15" t="s">
        <v>4</v>
      </c>
      <c r="C17" s="15">
        <v>15</v>
      </c>
      <c r="D17" s="20"/>
      <c r="E17" s="20"/>
      <c r="F17" s="20"/>
      <c r="G17" s="20"/>
      <c r="H17" s="20"/>
      <c r="I17" s="139"/>
      <c r="J17" s="37">
        <f t="shared" si="0"/>
        <v>0</v>
      </c>
    </row>
    <row r="18" spans="1:10" s="3" customFormat="1" x14ac:dyDescent="0.25">
      <c r="A18" s="5" t="s">
        <v>54</v>
      </c>
      <c r="B18" s="15" t="s">
        <v>3</v>
      </c>
      <c r="C18" s="15">
        <v>1</v>
      </c>
      <c r="D18" s="4"/>
      <c r="E18" s="4"/>
      <c r="F18" s="4"/>
      <c r="G18" s="4"/>
      <c r="H18" s="4"/>
      <c r="I18" s="139"/>
      <c r="J18" s="37">
        <f t="shared" si="0"/>
        <v>0</v>
      </c>
    </row>
    <row r="19" spans="1:10" s="3" customFormat="1" x14ac:dyDescent="0.25">
      <c r="A19" s="5" t="s">
        <v>55</v>
      </c>
      <c r="B19" s="15" t="s">
        <v>3</v>
      </c>
      <c r="C19" s="15">
        <v>1</v>
      </c>
      <c r="D19" s="4"/>
      <c r="E19" s="4"/>
      <c r="F19" s="4"/>
      <c r="G19" s="4"/>
      <c r="H19" s="4"/>
      <c r="I19" s="139"/>
      <c r="J19" s="37">
        <f t="shared" si="0"/>
        <v>0</v>
      </c>
    </row>
    <row r="20" spans="1:10" s="3" customFormat="1" ht="15.75" thickBot="1" x14ac:dyDescent="0.3">
      <c r="A20" s="6"/>
      <c r="B20" s="16"/>
      <c r="C20" s="16"/>
      <c r="D20" s="4"/>
      <c r="E20" s="4"/>
      <c r="F20" s="4"/>
      <c r="G20" s="4"/>
      <c r="H20" s="7"/>
      <c r="I20" s="7"/>
      <c r="J20" s="37"/>
    </row>
    <row r="21" spans="1:10" s="3" customFormat="1" ht="19.5" thickBot="1" x14ac:dyDescent="0.3">
      <c r="A21" s="4"/>
      <c r="B21" s="14"/>
      <c r="C21" s="14"/>
      <c r="D21" s="4"/>
      <c r="E21" s="4"/>
      <c r="F21" s="4"/>
      <c r="G21" s="5"/>
      <c r="H21" s="5"/>
      <c r="I21" s="27" t="s">
        <v>5</v>
      </c>
      <c r="J21" s="36">
        <f>SUM(J4:J20)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90" zoomScaleNormal="90" workbookViewId="0">
      <pane ySplit="4" topLeftCell="A5" activePane="bottomLeft" state="frozenSplit"/>
      <selection pane="bottomLeft" activeCell="E14" sqref="E14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56</v>
      </c>
      <c r="B3" s="25"/>
      <c r="C3" s="24"/>
      <c r="D3" s="1" t="s">
        <v>6</v>
      </c>
      <c r="E3" s="1" t="s">
        <v>7</v>
      </c>
      <c r="F3" s="1" t="s">
        <v>8</v>
      </c>
      <c r="G3" s="1" t="s">
        <v>9</v>
      </c>
      <c r="H3" s="1" t="s">
        <v>909</v>
      </c>
      <c r="I3" s="1" t="s">
        <v>11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 t="s">
        <v>20</v>
      </c>
      <c r="B5" s="15" t="s">
        <v>3</v>
      </c>
      <c r="C5" s="15">
        <v>1</v>
      </c>
      <c r="D5" s="4"/>
      <c r="E5" s="4"/>
      <c r="F5" s="4"/>
      <c r="G5" s="4"/>
      <c r="H5" s="139"/>
      <c r="I5" s="4"/>
      <c r="J5" s="37">
        <f>(D5*365+E5*52+F5*12+G5*4+H5*2+I5)*C5</f>
        <v>0</v>
      </c>
    </row>
    <row r="6" spans="1:11" s="3" customFormat="1" x14ac:dyDescent="0.25">
      <c r="A6" s="5" t="s">
        <v>57</v>
      </c>
      <c r="B6" s="15" t="s">
        <v>3</v>
      </c>
      <c r="C6" s="15">
        <v>1</v>
      </c>
      <c r="D6" s="4"/>
      <c r="E6" s="4"/>
      <c r="F6" s="4"/>
      <c r="G6" s="4"/>
      <c r="H6" s="139"/>
      <c r="I6" s="4"/>
      <c r="J6" s="37">
        <f t="shared" ref="J6:J17" si="0">(D6*365+E6*52+F6*12+G6*4+H6*2+I6)*C6</f>
        <v>0</v>
      </c>
    </row>
    <row r="7" spans="1:11" s="3" customFormat="1" x14ac:dyDescent="0.25">
      <c r="A7" s="5" t="s">
        <v>58</v>
      </c>
      <c r="B7" s="15" t="s">
        <v>3</v>
      </c>
      <c r="C7" s="15">
        <v>1</v>
      </c>
      <c r="D7" s="4"/>
      <c r="E7" s="4"/>
      <c r="F7" s="4"/>
      <c r="G7" s="4"/>
      <c r="H7" s="139"/>
      <c r="I7" s="4"/>
      <c r="J7" s="37">
        <f t="shared" si="0"/>
        <v>0</v>
      </c>
    </row>
    <row r="8" spans="1:11" s="3" customFormat="1" x14ac:dyDescent="0.25">
      <c r="A8" s="18" t="s">
        <v>59</v>
      </c>
      <c r="B8" s="15" t="s">
        <v>3</v>
      </c>
      <c r="C8" s="15">
        <v>1</v>
      </c>
      <c r="D8" s="20"/>
      <c r="E8" s="20"/>
      <c r="F8" s="20"/>
      <c r="G8" s="20"/>
      <c r="H8" s="139"/>
      <c r="I8" s="20"/>
      <c r="J8" s="37">
        <f t="shared" si="0"/>
        <v>0</v>
      </c>
    </row>
    <row r="9" spans="1:11" s="3" customFormat="1" x14ac:dyDescent="0.25">
      <c r="A9" s="5" t="s">
        <v>60</v>
      </c>
      <c r="B9" s="15" t="s">
        <v>3</v>
      </c>
      <c r="C9" s="15">
        <v>1</v>
      </c>
      <c r="D9" s="4"/>
      <c r="E9" s="4"/>
      <c r="F9" s="4"/>
      <c r="G9" s="4"/>
      <c r="H9" s="139"/>
      <c r="I9" s="4"/>
      <c r="J9" s="37">
        <f t="shared" si="0"/>
        <v>0</v>
      </c>
    </row>
    <row r="10" spans="1:11" s="3" customFormat="1" x14ac:dyDescent="0.25">
      <c r="A10" s="5" t="s">
        <v>61</v>
      </c>
      <c r="B10" s="15" t="s">
        <v>3</v>
      </c>
      <c r="C10" s="15">
        <v>1</v>
      </c>
      <c r="D10" s="4"/>
      <c r="E10" s="4"/>
      <c r="F10" s="4"/>
      <c r="G10" s="4"/>
      <c r="H10" s="139"/>
      <c r="I10" s="4"/>
      <c r="J10" s="37">
        <f t="shared" si="0"/>
        <v>0</v>
      </c>
    </row>
    <row r="11" spans="1:11" s="3" customFormat="1" x14ac:dyDescent="0.25">
      <c r="A11" s="5" t="s">
        <v>62</v>
      </c>
      <c r="B11" s="15" t="s">
        <v>3</v>
      </c>
      <c r="C11" s="15">
        <v>1</v>
      </c>
      <c r="D11" s="4"/>
      <c r="E11" s="4"/>
      <c r="F11" s="4"/>
      <c r="G11" s="4"/>
      <c r="H11" s="139"/>
      <c r="I11" s="4"/>
      <c r="J11" s="37">
        <f t="shared" si="0"/>
        <v>0</v>
      </c>
    </row>
    <row r="12" spans="1:11" s="3" customFormat="1" x14ac:dyDescent="0.25">
      <c r="A12" s="6" t="s">
        <v>381</v>
      </c>
      <c r="B12" s="15" t="s">
        <v>3</v>
      </c>
      <c r="C12" s="15">
        <v>1</v>
      </c>
      <c r="D12" s="4"/>
      <c r="E12" s="4"/>
      <c r="F12" s="4"/>
      <c r="G12" s="4"/>
      <c r="H12" s="139"/>
      <c r="I12" s="4"/>
      <c r="J12" s="37">
        <f t="shared" si="0"/>
        <v>0</v>
      </c>
    </row>
    <row r="13" spans="1:11" s="3" customFormat="1" x14ac:dyDescent="0.25">
      <c r="A13" s="6" t="s">
        <v>382</v>
      </c>
      <c r="B13" s="15" t="s">
        <v>3</v>
      </c>
      <c r="C13" s="15">
        <v>1</v>
      </c>
      <c r="D13" s="4"/>
      <c r="E13" s="4"/>
      <c r="F13" s="4"/>
      <c r="G13" s="4"/>
      <c r="H13" s="139"/>
      <c r="I13" s="4"/>
      <c r="J13" s="37">
        <f t="shared" si="0"/>
        <v>0</v>
      </c>
    </row>
    <row r="14" spans="1:11" s="3" customFormat="1" x14ac:dyDescent="0.25">
      <c r="A14" s="6" t="s">
        <v>383</v>
      </c>
      <c r="B14" s="15" t="s">
        <v>3</v>
      </c>
      <c r="C14" s="15">
        <v>1</v>
      </c>
      <c r="D14" s="4"/>
      <c r="E14" s="4"/>
      <c r="F14" s="4"/>
      <c r="G14" s="4"/>
      <c r="H14" s="139"/>
      <c r="I14" s="4"/>
      <c r="J14" s="37">
        <f t="shared" si="0"/>
        <v>0</v>
      </c>
    </row>
    <row r="15" spans="1:11" s="3" customFormat="1" x14ac:dyDescent="0.25">
      <c r="A15" s="6" t="s">
        <v>384</v>
      </c>
      <c r="B15" s="15" t="s">
        <v>3</v>
      </c>
      <c r="C15" s="15">
        <v>1</v>
      </c>
      <c r="D15" s="4"/>
      <c r="E15" s="4"/>
      <c r="F15" s="4"/>
      <c r="G15" s="4"/>
      <c r="H15" s="139"/>
      <c r="I15" s="4"/>
      <c r="J15" s="37">
        <f t="shared" si="0"/>
        <v>0</v>
      </c>
    </row>
    <row r="16" spans="1:11" s="3" customFormat="1" x14ac:dyDescent="0.25">
      <c r="A16" s="6" t="s">
        <v>385</v>
      </c>
      <c r="B16" s="15" t="s">
        <v>3</v>
      </c>
      <c r="C16" s="15">
        <v>1</v>
      </c>
      <c r="D16" s="4"/>
      <c r="E16" s="4"/>
      <c r="F16" s="4"/>
      <c r="G16" s="4"/>
      <c r="H16" s="139"/>
      <c r="I16" s="4"/>
      <c r="J16" s="37">
        <f t="shared" si="0"/>
        <v>0</v>
      </c>
    </row>
    <row r="17" spans="1:10" s="3" customFormat="1" x14ac:dyDescent="0.25">
      <c r="A17" s="6" t="s">
        <v>386</v>
      </c>
      <c r="B17" s="15" t="s">
        <v>3</v>
      </c>
      <c r="C17" s="15">
        <v>1</v>
      </c>
      <c r="D17" s="4"/>
      <c r="E17" s="4"/>
      <c r="F17" s="4"/>
      <c r="G17" s="4"/>
      <c r="H17" s="139"/>
      <c r="I17" s="4"/>
      <c r="J17" s="37">
        <f t="shared" si="0"/>
        <v>0</v>
      </c>
    </row>
    <row r="18" spans="1:10" s="3" customFormat="1" ht="15.75" thickBot="1" x14ac:dyDescent="0.3">
      <c r="A18" s="6"/>
      <c r="B18" s="16"/>
      <c r="C18" s="16"/>
      <c r="D18" s="4"/>
      <c r="E18" s="4"/>
      <c r="F18" s="4"/>
      <c r="G18" s="4"/>
      <c r="H18" s="7"/>
      <c r="I18" s="7"/>
      <c r="J18" s="37"/>
    </row>
    <row r="19" spans="1:10" s="3" customFormat="1" ht="19.5" thickBot="1" x14ac:dyDescent="0.3">
      <c r="A19" s="4"/>
      <c r="B19" s="14"/>
      <c r="C19" s="14"/>
      <c r="D19" s="4"/>
      <c r="E19" s="4"/>
      <c r="F19" s="4"/>
      <c r="G19" s="5"/>
      <c r="H19" s="5"/>
      <c r="I19" s="27" t="s">
        <v>5</v>
      </c>
      <c r="J19" s="36">
        <f>SUM(J4:J18)</f>
        <v>0</v>
      </c>
    </row>
    <row r="20" spans="1:10" x14ac:dyDescent="0.25">
      <c r="J20" s="28"/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90" zoomScaleNormal="90" workbookViewId="0">
      <pane ySplit="4" topLeftCell="A14" activePane="bottomLeft" state="frozenSplit"/>
      <selection pane="bottomLeft" activeCell="E24" sqref="E24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31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18" t="s">
        <v>809</v>
      </c>
      <c r="B5" s="19" t="s">
        <v>3</v>
      </c>
      <c r="C5" s="19">
        <v>1</v>
      </c>
      <c r="D5" s="4"/>
      <c r="E5" s="4"/>
      <c r="F5" s="139"/>
      <c r="G5" s="4"/>
      <c r="H5" s="4"/>
      <c r="I5" s="139"/>
      <c r="J5" s="37">
        <f>(D5*365+E5*52+F5*12+G5*4+H5*2+I5)*C5</f>
        <v>0</v>
      </c>
    </row>
    <row r="6" spans="1:11" s="3" customFormat="1" x14ac:dyDescent="0.25">
      <c r="A6" s="18" t="s">
        <v>127</v>
      </c>
      <c r="B6" s="19" t="s">
        <v>4</v>
      </c>
      <c r="C6" s="19">
        <v>4</v>
      </c>
      <c r="D6" s="4"/>
      <c r="E6" s="4"/>
      <c r="F6" s="139"/>
      <c r="G6" s="4"/>
      <c r="H6" s="4"/>
      <c r="I6" s="4"/>
      <c r="J6" s="37">
        <f t="shared" ref="J6:J22" si="0">(D6*365+E6*52+F6*12+G6*4+H6*2+I6)*C6</f>
        <v>0</v>
      </c>
    </row>
    <row r="7" spans="1:11" s="3" customFormat="1" x14ac:dyDescent="0.25">
      <c r="A7" s="18" t="s">
        <v>128</v>
      </c>
      <c r="B7" s="19" t="s">
        <v>3</v>
      </c>
      <c r="C7" s="19">
        <v>1</v>
      </c>
      <c r="D7" s="4"/>
      <c r="E7" s="4"/>
      <c r="F7" s="139"/>
      <c r="G7" s="4"/>
      <c r="H7" s="4"/>
      <c r="I7" s="4"/>
      <c r="J7" s="37">
        <f t="shared" si="0"/>
        <v>0</v>
      </c>
    </row>
    <row r="8" spans="1:11" s="3" customFormat="1" x14ac:dyDescent="0.25">
      <c r="A8" s="18" t="s">
        <v>129</v>
      </c>
      <c r="B8" s="19" t="s">
        <v>4</v>
      </c>
      <c r="C8" s="19">
        <v>4</v>
      </c>
      <c r="D8" s="4"/>
      <c r="E8" s="4"/>
      <c r="F8" s="139"/>
      <c r="G8" s="4"/>
      <c r="H8" s="4"/>
      <c r="I8" s="4"/>
      <c r="J8" s="37">
        <f t="shared" si="0"/>
        <v>0</v>
      </c>
    </row>
    <row r="9" spans="1:11" s="3" customFormat="1" x14ac:dyDescent="0.25">
      <c r="A9" s="18" t="s">
        <v>130</v>
      </c>
      <c r="B9" s="19" t="s">
        <v>4</v>
      </c>
      <c r="C9" s="19">
        <v>4</v>
      </c>
      <c r="D9" s="4"/>
      <c r="E9" s="4"/>
      <c r="F9" s="139"/>
      <c r="G9" s="4"/>
      <c r="H9" s="4"/>
      <c r="I9" s="4"/>
      <c r="J9" s="37">
        <f t="shared" si="0"/>
        <v>0</v>
      </c>
    </row>
    <row r="10" spans="1:11" s="3" customFormat="1" x14ac:dyDescent="0.25">
      <c r="A10" s="18" t="s">
        <v>131</v>
      </c>
      <c r="B10" s="19" t="s">
        <v>3</v>
      </c>
      <c r="C10" s="19">
        <v>1</v>
      </c>
      <c r="D10" s="4"/>
      <c r="E10" s="4"/>
      <c r="F10" s="139"/>
      <c r="G10" s="4"/>
      <c r="H10" s="4"/>
      <c r="I10" s="4"/>
      <c r="J10" s="37">
        <f t="shared" si="0"/>
        <v>0</v>
      </c>
    </row>
    <row r="11" spans="1:11" s="3" customFormat="1" x14ac:dyDescent="0.25">
      <c r="A11" s="18" t="s">
        <v>132</v>
      </c>
      <c r="B11" s="19" t="s">
        <v>3</v>
      </c>
      <c r="C11" s="19">
        <v>1</v>
      </c>
      <c r="D11" s="4"/>
      <c r="E11" s="4"/>
      <c r="F11" s="139"/>
      <c r="G11" s="4"/>
      <c r="H11" s="4"/>
      <c r="I11" s="4"/>
      <c r="J11" s="37">
        <f t="shared" si="0"/>
        <v>0</v>
      </c>
    </row>
    <row r="12" spans="1:11" s="3" customFormat="1" x14ac:dyDescent="0.25">
      <c r="A12" s="18" t="s">
        <v>133</v>
      </c>
      <c r="B12" s="19" t="s">
        <v>3</v>
      </c>
      <c r="C12" s="19">
        <v>1</v>
      </c>
      <c r="D12" s="4"/>
      <c r="E12" s="4"/>
      <c r="F12" s="139"/>
      <c r="G12" s="4"/>
      <c r="H12" s="4"/>
      <c r="I12" s="4"/>
      <c r="J12" s="37">
        <f t="shared" si="0"/>
        <v>0</v>
      </c>
    </row>
    <row r="13" spans="1:11" s="3" customFormat="1" x14ac:dyDescent="0.25">
      <c r="A13" s="18" t="s">
        <v>134</v>
      </c>
      <c r="B13" s="19" t="s">
        <v>4</v>
      </c>
      <c r="C13" s="19">
        <v>4</v>
      </c>
      <c r="D13" s="4"/>
      <c r="E13" s="4"/>
      <c r="F13" s="139"/>
      <c r="G13" s="4"/>
      <c r="H13" s="4"/>
      <c r="I13" s="4"/>
      <c r="J13" s="37">
        <f t="shared" si="0"/>
        <v>0</v>
      </c>
    </row>
    <row r="14" spans="1:11" s="3" customFormat="1" x14ac:dyDescent="0.25">
      <c r="A14" s="18" t="s">
        <v>135</v>
      </c>
      <c r="B14" s="19" t="s">
        <v>3</v>
      </c>
      <c r="C14" s="19">
        <v>1</v>
      </c>
      <c r="D14" s="4"/>
      <c r="E14" s="4"/>
      <c r="F14" s="139"/>
      <c r="G14" s="4"/>
      <c r="H14" s="4"/>
      <c r="I14" s="4"/>
      <c r="J14" s="37">
        <f t="shared" si="0"/>
        <v>0</v>
      </c>
    </row>
    <row r="15" spans="1:11" s="3" customFormat="1" x14ac:dyDescent="0.25">
      <c r="A15" s="18" t="s">
        <v>807</v>
      </c>
      <c r="B15" s="19" t="s">
        <v>3</v>
      </c>
      <c r="C15" s="19">
        <v>1</v>
      </c>
      <c r="D15" s="4"/>
      <c r="E15" s="4"/>
      <c r="F15" s="139"/>
      <c r="G15" s="4"/>
      <c r="H15" s="4"/>
      <c r="I15" s="4"/>
      <c r="J15" s="37">
        <f t="shared" si="0"/>
        <v>0</v>
      </c>
    </row>
    <row r="16" spans="1:11" s="3" customFormat="1" x14ac:dyDescent="0.25">
      <c r="A16" s="32" t="s">
        <v>808</v>
      </c>
      <c r="B16" s="19" t="s">
        <v>4</v>
      </c>
      <c r="C16" s="19">
        <v>4</v>
      </c>
      <c r="D16" s="4"/>
      <c r="E16" s="4"/>
      <c r="F16" s="4"/>
      <c r="G16" s="4"/>
      <c r="H16" s="139"/>
      <c r="I16" s="4"/>
      <c r="J16" s="37">
        <f t="shared" si="0"/>
        <v>0</v>
      </c>
    </row>
    <row r="17" spans="1:10" s="3" customFormat="1" x14ac:dyDescent="0.25">
      <c r="A17" s="32" t="s">
        <v>138</v>
      </c>
      <c r="B17" s="19" t="s">
        <v>3</v>
      </c>
      <c r="C17" s="19">
        <v>1</v>
      </c>
      <c r="D17" s="4"/>
      <c r="E17" s="4"/>
      <c r="F17" s="4"/>
      <c r="G17" s="4"/>
      <c r="H17" s="4"/>
      <c r="I17" s="139"/>
      <c r="J17" s="37">
        <f t="shared" si="0"/>
        <v>0</v>
      </c>
    </row>
    <row r="18" spans="1:10" s="3" customFormat="1" x14ac:dyDescent="0.25">
      <c r="A18" s="32" t="s">
        <v>139</v>
      </c>
      <c r="B18" s="19" t="s">
        <v>4</v>
      </c>
      <c r="C18" s="19">
        <v>1</v>
      </c>
      <c r="D18" s="4"/>
      <c r="E18" s="4"/>
      <c r="F18" s="4"/>
      <c r="G18" s="4"/>
      <c r="H18" s="4"/>
      <c r="I18" s="139"/>
      <c r="J18" s="37">
        <f t="shared" si="0"/>
        <v>0</v>
      </c>
    </row>
    <row r="19" spans="1:10" s="3" customFormat="1" x14ac:dyDescent="0.25">
      <c r="A19" s="32" t="s">
        <v>140</v>
      </c>
      <c r="B19" s="19" t="s">
        <v>4</v>
      </c>
      <c r="C19" s="19">
        <v>1</v>
      </c>
      <c r="D19" s="4"/>
      <c r="E19" s="4"/>
      <c r="F19" s="4"/>
      <c r="G19" s="4"/>
      <c r="H19" s="4"/>
      <c r="I19" s="139"/>
      <c r="J19" s="37">
        <f t="shared" si="0"/>
        <v>0</v>
      </c>
    </row>
    <row r="20" spans="1:10" s="3" customFormat="1" x14ac:dyDescent="0.25">
      <c r="A20" s="32" t="s">
        <v>810</v>
      </c>
      <c r="B20" s="19" t="s">
        <v>4</v>
      </c>
      <c r="C20" s="19">
        <v>1</v>
      </c>
      <c r="D20" s="4"/>
      <c r="E20" s="4"/>
      <c r="F20" s="4"/>
      <c r="G20" s="4"/>
      <c r="H20" s="4"/>
      <c r="I20" s="139"/>
      <c r="J20" s="37">
        <f t="shared" si="0"/>
        <v>0</v>
      </c>
    </row>
    <row r="21" spans="1:10" s="3" customFormat="1" x14ac:dyDescent="0.25">
      <c r="A21" s="32" t="s">
        <v>811</v>
      </c>
      <c r="B21" s="19" t="s">
        <v>4</v>
      </c>
      <c r="C21" s="19">
        <v>1</v>
      </c>
      <c r="D21" s="4"/>
      <c r="E21" s="4"/>
      <c r="F21" s="4"/>
      <c r="G21" s="4"/>
      <c r="H21" s="4"/>
      <c r="I21" s="139"/>
      <c r="J21" s="37">
        <f t="shared" si="0"/>
        <v>0</v>
      </c>
    </row>
    <row r="22" spans="1:10" s="3" customFormat="1" x14ac:dyDescent="0.25">
      <c r="A22" s="32" t="s">
        <v>812</v>
      </c>
      <c r="B22" s="19" t="s">
        <v>4</v>
      </c>
      <c r="C22" s="19">
        <v>1</v>
      </c>
      <c r="D22" s="4"/>
      <c r="E22" s="4"/>
      <c r="F22" s="4"/>
      <c r="G22" s="4"/>
      <c r="H22" s="4"/>
      <c r="I22" s="139"/>
      <c r="J22" s="37">
        <f t="shared" si="0"/>
        <v>0</v>
      </c>
    </row>
    <row r="23" spans="1:10" s="3" customFormat="1" x14ac:dyDescent="0.25">
      <c r="A23" s="6"/>
      <c r="B23" s="16"/>
      <c r="C23" s="16"/>
      <c r="D23" s="4"/>
      <c r="E23" s="20"/>
      <c r="F23" s="20"/>
      <c r="G23" s="20"/>
      <c r="H23" s="20"/>
      <c r="I23" s="20"/>
      <c r="J23" s="41"/>
    </row>
    <row r="24" spans="1:10" s="3" customFormat="1" ht="15.75" thickBot="1" x14ac:dyDescent="0.3">
      <c r="A24" s="6"/>
      <c r="B24" s="16"/>
      <c r="C24" s="16"/>
      <c r="D24" s="4"/>
      <c r="E24" s="4"/>
      <c r="F24" s="4"/>
      <c r="G24" s="4"/>
      <c r="H24" s="4"/>
      <c r="I24" s="4"/>
      <c r="J24" s="37"/>
    </row>
    <row r="25" spans="1:10" s="3" customFormat="1" ht="19.5" thickBot="1" x14ac:dyDescent="0.3">
      <c r="A25" s="4"/>
      <c r="B25" s="14"/>
      <c r="C25" s="14"/>
      <c r="D25" s="4"/>
      <c r="E25" s="4"/>
      <c r="F25" s="4"/>
      <c r="G25" s="5"/>
      <c r="H25" s="5"/>
      <c r="I25" s="27" t="s">
        <v>5</v>
      </c>
      <c r="J25" s="36">
        <f>SUM(J4:J24)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63</v>
      </c>
      <c r="B3" s="25"/>
      <c r="C3" s="24"/>
      <c r="D3" s="1" t="s">
        <v>6</v>
      </c>
      <c r="E3" s="1" t="s">
        <v>7</v>
      </c>
      <c r="F3" s="1" t="s">
        <v>8</v>
      </c>
      <c r="G3" s="1" t="s">
        <v>9</v>
      </c>
      <c r="H3" s="1" t="s">
        <v>909</v>
      </c>
      <c r="I3" s="1" t="s">
        <v>11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 t="s">
        <v>53</v>
      </c>
      <c r="B5" s="15" t="s">
        <v>3</v>
      </c>
      <c r="C5" s="15">
        <v>1</v>
      </c>
      <c r="D5" s="4"/>
      <c r="E5" s="4"/>
      <c r="F5" s="4"/>
      <c r="G5" s="4"/>
      <c r="H5" s="139"/>
      <c r="I5" s="4"/>
      <c r="J5" s="37">
        <f>(D5*365+E5*52+F5*12+G5*4+H5*2+I5)*C5</f>
        <v>0</v>
      </c>
    </row>
    <row r="6" spans="1:11" s="3" customFormat="1" x14ac:dyDescent="0.25">
      <c r="A6" s="5" t="s">
        <v>64</v>
      </c>
      <c r="B6" s="15" t="s">
        <v>4</v>
      </c>
      <c r="C6" s="15">
        <v>27</v>
      </c>
      <c r="D6" s="4"/>
      <c r="E6" s="4"/>
      <c r="F6" s="4"/>
      <c r="G6" s="4"/>
      <c r="H6" s="139"/>
      <c r="I6" s="4"/>
      <c r="J6" s="37">
        <f t="shared" ref="J6:J11" si="0">(D6*365+E6*52+F6*12+G6*4+H6*2+I6)*C6</f>
        <v>0</v>
      </c>
    </row>
    <row r="7" spans="1:11" s="3" customFormat="1" x14ac:dyDescent="0.25">
      <c r="A7" s="5" t="s">
        <v>65</v>
      </c>
      <c r="B7" s="15" t="s">
        <v>3</v>
      </c>
      <c r="C7" s="15">
        <v>1</v>
      </c>
      <c r="D7" s="4"/>
      <c r="E7" s="4"/>
      <c r="F7" s="4"/>
      <c r="G7" s="4"/>
      <c r="H7" s="139"/>
      <c r="I7" s="4"/>
      <c r="J7" s="37">
        <f t="shared" si="0"/>
        <v>0</v>
      </c>
    </row>
    <row r="8" spans="1:11" s="3" customFormat="1" x14ac:dyDescent="0.25">
      <c r="A8" s="18" t="s">
        <v>66</v>
      </c>
      <c r="B8" s="15" t="s">
        <v>3</v>
      </c>
      <c r="C8" s="15">
        <v>1</v>
      </c>
      <c r="D8" s="20"/>
      <c r="E8" s="20"/>
      <c r="F8" s="20"/>
      <c r="G8" s="20"/>
      <c r="H8" s="139"/>
      <c r="I8" s="20"/>
      <c r="J8" s="37">
        <f t="shared" si="0"/>
        <v>0</v>
      </c>
    </row>
    <row r="9" spans="1:11" s="3" customFormat="1" x14ac:dyDescent="0.25">
      <c r="A9" s="5" t="s">
        <v>44</v>
      </c>
      <c r="B9" s="15" t="s">
        <v>3</v>
      </c>
      <c r="C9" s="15">
        <v>1</v>
      </c>
      <c r="D9" s="4"/>
      <c r="E9" s="4"/>
      <c r="F9" s="4"/>
      <c r="G9" s="4"/>
      <c r="H9" s="139"/>
      <c r="I9" s="4"/>
      <c r="J9" s="37">
        <f t="shared" si="0"/>
        <v>0</v>
      </c>
    </row>
    <row r="10" spans="1:11" s="3" customFormat="1" x14ac:dyDescent="0.25">
      <c r="A10" s="5" t="s">
        <v>55</v>
      </c>
      <c r="B10" s="15" t="s">
        <v>3</v>
      </c>
      <c r="C10" s="15">
        <v>1</v>
      </c>
      <c r="D10" s="4"/>
      <c r="E10" s="4"/>
      <c r="F10" s="4"/>
      <c r="G10" s="4"/>
      <c r="H10" s="139"/>
      <c r="I10" s="4"/>
      <c r="J10" s="37">
        <f t="shared" si="0"/>
        <v>0</v>
      </c>
    </row>
    <row r="11" spans="1:11" s="3" customFormat="1" x14ac:dyDescent="0.25">
      <c r="A11" s="5" t="s">
        <v>67</v>
      </c>
      <c r="B11" s="15" t="s">
        <v>4</v>
      </c>
      <c r="C11" s="15">
        <v>27</v>
      </c>
      <c r="D11" s="4"/>
      <c r="E11" s="4"/>
      <c r="F11" s="4"/>
      <c r="G11" s="4"/>
      <c r="H11" s="139"/>
      <c r="I11" s="4"/>
      <c r="J11" s="37">
        <f t="shared" si="0"/>
        <v>0</v>
      </c>
    </row>
    <row r="12" spans="1:11" s="3" customFormat="1" ht="15.75" thickBot="1" x14ac:dyDescent="0.3">
      <c r="A12" s="6"/>
      <c r="B12" s="16"/>
      <c r="C12" s="16"/>
      <c r="D12" s="4"/>
      <c r="E12" s="4"/>
      <c r="F12" s="4"/>
      <c r="G12" s="4"/>
      <c r="H12" s="7"/>
      <c r="I12" s="7"/>
      <c r="J12" s="37"/>
    </row>
    <row r="13" spans="1:11" s="3" customFormat="1" ht="19.5" thickBot="1" x14ac:dyDescent="0.3">
      <c r="A13" s="4"/>
      <c r="B13" s="14"/>
      <c r="C13" s="14"/>
      <c r="D13" s="4"/>
      <c r="E13" s="4"/>
      <c r="F13" s="4"/>
      <c r="G13" s="5"/>
      <c r="H13" s="5"/>
      <c r="I13" s="27" t="s">
        <v>5</v>
      </c>
      <c r="J13" s="36">
        <f>SUM(J4:J12)</f>
        <v>0</v>
      </c>
    </row>
    <row r="14" spans="1:11" x14ac:dyDescent="0.25">
      <c r="J14" s="28"/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68</v>
      </c>
      <c r="B3" s="25"/>
      <c r="C3" s="24"/>
      <c r="D3" s="1" t="s">
        <v>6</v>
      </c>
      <c r="E3" s="1" t="s">
        <v>7</v>
      </c>
      <c r="F3" s="1" t="s">
        <v>8</v>
      </c>
      <c r="G3" s="1" t="s">
        <v>9</v>
      </c>
      <c r="H3" s="1" t="s">
        <v>909</v>
      </c>
      <c r="I3" s="1" t="s">
        <v>11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 t="s">
        <v>20</v>
      </c>
      <c r="B5" s="15" t="s">
        <v>3</v>
      </c>
      <c r="C5" s="15">
        <v>1</v>
      </c>
      <c r="D5" s="20"/>
      <c r="E5" s="4"/>
      <c r="F5" s="4"/>
      <c r="G5" s="4"/>
      <c r="H5" s="139"/>
      <c r="I5" s="4"/>
      <c r="J5" s="37">
        <f>(D5*365+E5*52+F5*12+G5*4+H5*2+I5)*C5</f>
        <v>0</v>
      </c>
    </row>
    <row r="6" spans="1:11" s="3" customFormat="1" x14ac:dyDescent="0.25">
      <c r="A6" s="5" t="s">
        <v>57</v>
      </c>
      <c r="B6" s="15" t="s">
        <v>3</v>
      </c>
      <c r="C6" s="15">
        <v>1</v>
      </c>
      <c r="D6" s="4"/>
      <c r="E6" s="4"/>
      <c r="F6" s="4"/>
      <c r="G6" s="20"/>
      <c r="H6" s="139"/>
      <c r="I6" s="4"/>
      <c r="J6" s="37">
        <f t="shared" ref="J6:J16" si="0">(D6*365+E6*52+F6*12+G6*4+H6*2+I6)*C6</f>
        <v>0</v>
      </c>
    </row>
    <row r="7" spans="1:11" s="3" customFormat="1" x14ac:dyDescent="0.25">
      <c r="A7" s="5" t="s">
        <v>58</v>
      </c>
      <c r="B7" s="15" t="s">
        <v>3</v>
      </c>
      <c r="C7" s="15">
        <v>1</v>
      </c>
      <c r="D7" s="4"/>
      <c r="E7" s="4"/>
      <c r="F7" s="4"/>
      <c r="G7" s="4"/>
      <c r="H7" s="139"/>
      <c r="I7" s="20"/>
      <c r="J7" s="37">
        <f t="shared" si="0"/>
        <v>0</v>
      </c>
    </row>
    <row r="8" spans="1:11" s="3" customFormat="1" x14ac:dyDescent="0.25">
      <c r="A8" s="18" t="s">
        <v>59</v>
      </c>
      <c r="B8" s="15" t="s">
        <v>3</v>
      </c>
      <c r="C8" s="15">
        <v>1</v>
      </c>
      <c r="D8" s="20"/>
      <c r="E8" s="20"/>
      <c r="F8" s="20"/>
      <c r="G8" s="20"/>
      <c r="H8" s="139"/>
      <c r="I8" s="20"/>
      <c r="J8" s="37">
        <f t="shared" si="0"/>
        <v>0</v>
      </c>
    </row>
    <row r="9" spans="1:11" s="3" customFormat="1" x14ac:dyDescent="0.25">
      <c r="A9" s="5" t="s">
        <v>60</v>
      </c>
      <c r="B9" s="15" t="s">
        <v>3</v>
      </c>
      <c r="C9" s="15">
        <v>1</v>
      </c>
      <c r="D9" s="4"/>
      <c r="E9" s="4"/>
      <c r="F9" s="4"/>
      <c r="G9" s="4"/>
      <c r="H9" s="139"/>
      <c r="I9" s="4"/>
      <c r="J9" s="37">
        <f t="shared" si="0"/>
        <v>0</v>
      </c>
    </row>
    <row r="10" spans="1:11" s="3" customFormat="1" x14ac:dyDescent="0.25">
      <c r="A10" s="5" t="s">
        <v>61</v>
      </c>
      <c r="B10" s="15" t="s">
        <v>3</v>
      </c>
      <c r="C10" s="15">
        <v>1</v>
      </c>
      <c r="D10" s="4"/>
      <c r="E10" s="4"/>
      <c r="F10" s="4"/>
      <c r="G10" s="4"/>
      <c r="H10" s="139"/>
      <c r="I10" s="4"/>
      <c r="J10" s="37">
        <f t="shared" si="0"/>
        <v>0</v>
      </c>
    </row>
    <row r="11" spans="1:11" s="3" customFormat="1" x14ac:dyDescent="0.25">
      <c r="A11" s="5" t="s">
        <v>69</v>
      </c>
      <c r="B11" s="15" t="s">
        <v>3</v>
      </c>
      <c r="C11" s="15">
        <v>1</v>
      </c>
      <c r="D11" s="4"/>
      <c r="E11" s="4"/>
      <c r="F11" s="4"/>
      <c r="G11" s="4"/>
      <c r="H11" s="139"/>
      <c r="I11" s="4"/>
      <c r="J11" s="37">
        <f t="shared" si="0"/>
        <v>0</v>
      </c>
    </row>
    <row r="12" spans="1:11" s="3" customFormat="1" x14ac:dyDescent="0.25">
      <c r="A12" s="6" t="s">
        <v>381</v>
      </c>
      <c r="B12" s="15" t="s">
        <v>3</v>
      </c>
      <c r="C12" s="15">
        <v>1</v>
      </c>
      <c r="D12" s="4"/>
      <c r="E12" s="4"/>
      <c r="F12" s="4"/>
      <c r="G12" s="4"/>
      <c r="H12" s="139"/>
      <c r="I12" s="4"/>
      <c r="J12" s="37">
        <f t="shared" si="0"/>
        <v>0</v>
      </c>
    </row>
    <row r="13" spans="1:11" s="3" customFormat="1" x14ac:dyDescent="0.25">
      <c r="A13" s="6" t="s">
        <v>382</v>
      </c>
      <c r="B13" s="15" t="s">
        <v>3</v>
      </c>
      <c r="C13" s="15">
        <v>1</v>
      </c>
      <c r="D13" s="4"/>
      <c r="E13" s="4"/>
      <c r="F13" s="4"/>
      <c r="G13" s="4"/>
      <c r="H13" s="139"/>
      <c r="I13" s="4"/>
      <c r="J13" s="37">
        <f t="shared" si="0"/>
        <v>0</v>
      </c>
    </row>
    <row r="14" spans="1:11" s="3" customFormat="1" x14ac:dyDescent="0.25">
      <c r="A14" s="6" t="s">
        <v>383</v>
      </c>
      <c r="B14" s="15" t="s">
        <v>3</v>
      </c>
      <c r="C14" s="15">
        <v>1</v>
      </c>
      <c r="D14" s="4"/>
      <c r="E14" s="4"/>
      <c r="F14" s="4"/>
      <c r="G14" s="4"/>
      <c r="H14" s="139"/>
      <c r="I14" s="4"/>
      <c r="J14" s="37">
        <f t="shared" si="0"/>
        <v>0</v>
      </c>
    </row>
    <row r="15" spans="1:11" s="3" customFormat="1" x14ac:dyDescent="0.25">
      <c r="A15" s="6" t="s">
        <v>384</v>
      </c>
      <c r="B15" s="15" t="s">
        <v>3</v>
      </c>
      <c r="C15" s="15">
        <v>1</v>
      </c>
      <c r="D15" s="4"/>
      <c r="E15" s="4"/>
      <c r="F15" s="4"/>
      <c r="G15" s="4"/>
      <c r="H15" s="139"/>
      <c r="I15" s="4"/>
      <c r="J15" s="37">
        <f t="shared" si="0"/>
        <v>0</v>
      </c>
    </row>
    <row r="16" spans="1:11" s="3" customFormat="1" x14ac:dyDescent="0.25">
      <c r="A16" s="6" t="s">
        <v>385</v>
      </c>
      <c r="B16" s="15" t="s">
        <v>3</v>
      </c>
      <c r="C16" s="15">
        <v>1</v>
      </c>
      <c r="D16" s="4"/>
      <c r="E16" s="4"/>
      <c r="F16" s="4"/>
      <c r="G16" s="4"/>
      <c r="H16" s="139"/>
      <c r="I16" s="4"/>
      <c r="J16" s="37">
        <f t="shared" si="0"/>
        <v>0</v>
      </c>
    </row>
    <row r="17" spans="1:10" s="3" customFormat="1" ht="15.75" thickBot="1" x14ac:dyDescent="0.3">
      <c r="A17" s="6"/>
      <c r="B17" s="16"/>
      <c r="C17" s="16"/>
      <c r="D17" s="4"/>
      <c r="E17" s="4"/>
      <c r="F17" s="4"/>
      <c r="G17" s="4"/>
      <c r="H17" s="7"/>
      <c r="I17" s="7"/>
      <c r="J17" s="37"/>
    </row>
    <row r="18" spans="1:10" s="3" customFormat="1" ht="19.5" thickBot="1" x14ac:dyDescent="0.3">
      <c r="A18" s="4"/>
      <c r="B18" s="14"/>
      <c r="C18" s="14"/>
      <c r="D18" s="4"/>
      <c r="E18" s="4"/>
      <c r="F18" s="4"/>
      <c r="G18" s="5"/>
      <c r="H18" s="5"/>
      <c r="I18" s="27" t="s">
        <v>5</v>
      </c>
      <c r="J18" s="36">
        <f>SUM(J4:J17)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45.75" thickBot="1" x14ac:dyDescent="0.3">
      <c r="A3" s="26" t="s">
        <v>70</v>
      </c>
      <c r="B3" s="25"/>
      <c r="C3" s="24"/>
      <c r="D3" s="1" t="s">
        <v>6</v>
      </c>
      <c r="E3" s="1" t="s">
        <v>7</v>
      </c>
      <c r="F3" s="1" t="s">
        <v>907</v>
      </c>
      <c r="G3" s="1" t="s">
        <v>9</v>
      </c>
      <c r="H3" s="1" t="s">
        <v>10</v>
      </c>
      <c r="I3" s="1" t="s">
        <v>11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21" t="s">
        <v>750</v>
      </c>
      <c r="B5" s="15"/>
      <c r="C5" s="15"/>
      <c r="D5" s="4"/>
      <c r="E5" s="4"/>
      <c r="F5" s="4"/>
      <c r="G5" s="4"/>
      <c r="H5" s="4"/>
      <c r="I5" s="4"/>
      <c r="J5" s="37"/>
    </row>
    <row r="6" spans="1:11" s="3" customFormat="1" x14ac:dyDescent="0.25">
      <c r="A6" s="5" t="s">
        <v>15</v>
      </c>
      <c r="B6" s="15" t="s">
        <v>3</v>
      </c>
      <c r="C6" s="15">
        <v>1</v>
      </c>
      <c r="D6" s="4"/>
      <c r="E6" s="4"/>
      <c r="F6" s="139"/>
      <c r="G6" s="4"/>
      <c r="H6" s="4"/>
      <c r="I6" s="4"/>
      <c r="J6" s="37">
        <f>(D6*365+E6*52+F6*12+G6*4+H6*2+I6)*C6</f>
        <v>0</v>
      </c>
    </row>
    <row r="7" spans="1:11" s="3" customFormat="1" x14ac:dyDescent="0.25">
      <c r="A7" s="5" t="s">
        <v>71</v>
      </c>
      <c r="B7" s="15" t="s">
        <v>4</v>
      </c>
      <c r="C7" s="15">
        <v>7</v>
      </c>
      <c r="D7" s="4"/>
      <c r="E7" s="4"/>
      <c r="F7" s="139"/>
      <c r="G7" s="4"/>
      <c r="H7" s="4"/>
      <c r="I7" s="4"/>
      <c r="J7" s="37">
        <f t="shared" ref="J7:J20" si="0">(D7*365+E7*52+F7*12+G7*4+H7*2+I7)*C7</f>
        <v>0</v>
      </c>
    </row>
    <row r="8" spans="1:11" s="3" customFormat="1" x14ac:dyDescent="0.25">
      <c r="A8" s="5" t="s">
        <v>18</v>
      </c>
      <c r="B8" s="15" t="s">
        <v>4</v>
      </c>
      <c r="C8" s="15">
        <v>7</v>
      </c>
      <c r="D8" s="4"/>
      <c r="E8" s="4"/>
      <c r="F8" s="139"/>
      <c r="G8" s="4"/>
      <c r="H8" s="4"/>
      <c r="I8" s="4"/>
      <c r="J8" s="37">
        <f t="shared" si="0"/>
        <v>0</v>
      </c>
    </row>
    <row r="9" spans="1:11" s="3" customFormat="1" x14ac:dyDescent="0.25">
      <c r="A9" s="18" t="s">
        <v>72</v>
      </c>
      <c r="B9" s="15" t="s">
        <v>4</v>
      </c>
      <c r="C9" s="15">
        <v>7</v>
      </c>
      <c r="D9" s="20"/>
      <c r="E9" s="20"/>
      <c r="F9" s="139"/>
      <c r="G9" s="20"/>
      <c r="H9" s="4"/>
      <c r="I9" s="4"/>
      <c r="J9" s="37">
        <f t="shared" si="0"/>
        <v>0</v>
      </c>
    </row>
    <row r="10" spans="1:11" s="3" customFormat="1" x14ac:dyDescent="0.25">
      <c r="A10" s="5" t="s">
        <v>73</v>
      </c>
      <c r="B10" s="15" t="s">
        <v>4</v>
      </c>
      <c r="C10" s="15">
        <v>7</v>
      </c>
      <c r="D10" s="4"/>
      <c r="E10" s="4"/>
      <c r="F10" s="139"/>
      <c r="G10" s="4"/>
      <c r="H10" s="4"/>
      <c r="I10" s="4"/>
      <c r="J10" s="37">
        <f t="shared" si="0"/>
        <v>0</v>
      </c>
    </row>
    <row r="11" spans="1:11" s="3" customFormat="1" x14ac:dyDescent="0.25">
      <c r="A11" s="5" t="s">
        <v>74</v>
      </c>
      <c r="B11" s="15" t="s">
        <v>4</v>
      </c>
      <c r="C11" s="15">
        <v>7</v>
      </c>
      <c r="D11" s="4"/>
      <c r="E11" s="4"/>
      <c r="F11" s="139"/>
      <c r="G11" s="4"/>
      <c r="H11" s="4"/>
      <c r="I11" s="4"/>
      <c r="J11" s="37">
        <f t="shared" si="0"/>
        <v>0</v>
      </c>
    </row>
    <row r="12" spans="1:11" s="3" customFormat="1" x14ac:dyDescent="0.25">
      <c r="A12" s="5" t="s">
        <v>75</v>
      </c>
      <c r="B12" s="15" t="s">
        <v>4</v>
      </c>
      <c r="C12" s="15">
        <v>7</v>
      </c>
      <c r="D12" s="4"/>
      <c r="E12" s="4"/>
      <c r="F12" s="139"/>
      <c r="G12" s="4"/>
      <c r="H12" s="4"/>
      <c r="I12" s="4"/>
      <c r="J12" s="37">
        <f t="shared" si="0"/>
        <v>0</v>
      </c>
    </row>
    <row r="13" spans="1:11" s="3" customFormat="1" x14ac:dyDescent="0.25">
      <c r="A13" s="6" t="s">
        <v>16</v>
      </c>
      <c r="B13" s="15" t="s">
        <v>4</v>
      </c>
      <c r="C13" s="15">
        <v>7</v>
      </c>
      <c r="D13" s="4"/>
      <c r="E13" s="4"/>
      <c r="F13" s="139"/>
      <c r="G13" s="4"/>
      <c r="H13" s="4"/>
      <c r="I13" s="4"/>
      <c r="J13" s="37">
        <f t="shared" si="0"/>
        <v>0</v>
      </c>
    </row>
    <row r="14" spans="1:11" s="3" customFormat="1" x14ac:dyDescent="0.25">
      <c r="A14" s="6" t="s">
        <v>38</v>
      </c>
      <c r="B14" s="15" t="s">
        <v>3</v>
      </c>
      <c r="C14" s="15">
        <v>1</v>
      </c>
      <c r="D14" s="4"/>
      <c r="E14" s="4"/>
      <c r="F14" s="139"/>
      <c r="G14" s="4"/>
      <c r="H14" s="4"/>
      <c r="I14" s="4"/>
      <c r="J14" s="37">
        <f t="shared" si="0"/>
        <v>0</v>
      </c>
    </row>
    <row r="15" spans="1:11" s="3" customFormat="1" x14ac:dyDescent="0.25">
      <c r="A15" s="6" t="s">
        <v>37</v>
      </c>
      <c r="B15" s="15" t="s">
        <v>4</v>
      </c>
      <c r="C15" s="15">
        <v>7</v>
      </c>
      <c r="D15" s="4"/>
      <c r="E15" s="4"/>
      <c r="F15" s="139"/>
      <c r="G15" s="4"/>
      <c r="H15" s="4"/>
      <c r="I15" s="4"/>
      <c r="J15" s="37">
        <f t="shared" si="0"/>
        <v>0</v>
      </c>
    </row>
    <row r="16" spans="1:11" s="3" customFormat="1" x14ac:dyDescent="0.25">
      <c r="A16" s="6" t="s">
        <v>76</v>
      </c>
      <c r="B16" s="15" t="s">
        <v>4</v>
      </c>
      <c r="C16" s="15">
        <v>7</v>
      </c>
      <c r="D16" s="4"/>
      <c r="E16" s="4"/>
      <c r="F16" s="139"/>
      <c r="G16" s="4"/>
      <c r="H16" s="4"/>
      <c r="I16" s="4"/>
      <c r="J16" s="37">
        <f t="shared" si="0"/>
        <v>0</v>
      </c>
    </row>
    <row r="17" spans="1:10" s="3" customFormat="1" x14ac:dyDescent="0.25">
      <c r="A17" s="6" t="s">
        <v>77</v>
      </c>
      <c r="B17" s="15" t="s">
        <v>3</v>
      </c>
      <c r="C17" s="15">
        <v>1</v>
      </c>
      <c r="D17" s="4"/>
      <c r="E17" s="4"/>
      <c r="F17" s="139"/>
      <c r="G17" s="4"/>
      <c r="H17" s="4"/>
      <c r="I17" s="4"/>
      <c r="J17" s="37">
        <f t="shared" si="0"/>
        <v>0</v>
      </c>
    </row>
    <row r="18" spans="1:10" s="3" customFormat="1" x14ac:dyDescent="0.25">
      <c r="A18" s="6" t="s">
        <v>78</v>
      </c>
      <c r="B18" s="15" t="s">
        <v>4</v>
      </c>
      <c r="C18" s="15">
        <v>7</v>
      </c>
      <c r="D18" s="4"/>
      <c r="E18" s="4"/>
      <c r="F18" s="139"/>
      <c r="G18" s="4"/>
      <c r="H18" s="4"/>
      <c r="I18" s="4"/>
      <c r="J18" s="37">
        <f t="shared" si="0"/>
        <v>0</v>
      </c>
    </row>
    <row r="19" spans="1:10" s="3" customFormat="1" x14ac:dyDescent="0.25">
      <c r="A19" s="6" t="s">
        <v>79</v>
      </c>
      <c r="B19" s="15" t="s">
        <v>4</v>
      </c>
      <c r="C19" s="15">
        <v>7</v>
      </c>
      <c r="D19" s="4"/>
      <c r="E19" s="4"/>
      <c r="F19" s="139"/>
      <c r="G19" s="4"/>
      <c r="H19" s="4"/>
      <c r="I19" s="4"/>
      <c r="J19" s="37">
        <f t="shared" si="0"/>
        <v>0</v>
      </c>
    </row>
    <row r="20" spans="1:10" s="3" customFormat="1" x14ac:dyDescent="0.25">
      <c r="A20" s="6" t="s">
        <v>19</v>
      </c>
      <c r="B20" s="15" t="s">
        <v>4</v>
      </c>
      <c r="C20" s="15">
        <v>7</v>
      </c>
      <c r="D20" s="4"/>
      <c r="E20" s="4"/>
      <c r="F20" s="139"/>
      <c r="G20" s="4"/>
      <c r="H20" s="4"/>
      <c r="I20" s="4"/>
      <c r="J20" s="37">
        <f t="shared" si="0"/>
        <v>0</v>
      </c>
    </row>
    <row r="21" spans="1:10" s="3" customFormat="1" ht="15.75" thickBot="1" x14ac:dyDescent="0.3">
      <c r="A21" s="6"/>
      <c r="B21" s="16"/>
      <c r="C21" s="16"/>
      <c r="D21" s="4"/>
      <c r="E21" s="4"/>
      <c r="F21" s="4"/>
      <c r="G21" s="4"/>
      <c r="H21" s="7"/>
      <c r="I21" s="7"/>
      <c r="J21" s="37"/>
    </row>
    <row r="22" spans="1:10" s="3" customFormat="1" ht="19.5" thickBot="1" x14ac:dyDescent="0.3">
      <c r="A22" s="4"/>
      <c r="B22" s="14"/>
      <c r="C22" s="14"/>
      <c r="D22" s="4"/>
      <c r="E22" s="4"/>
      <c r="F22" s="4"/>
      <c r="G22" s="5"/>
      <c r="H22" s="5"/>
      <c r="I22" s="27" t="s">
        <v>5</v>
      </c>
      <c r="J22" s="36">
        <f>SUM(J4:J21)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ySplit="4" topLeftCell="A14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80</v>
      </c>
      <c r="B3" s="25"/>
      <c r="C3" s="24"/>
      <c r="D3" s="1" t="s">
        <v>6</v>
      </c>
      <c r="E3" s="1" t="s">
        <v>7</v>
      </c>
      <c r="F3" s="1" t="s">
        <v>907</v>
      </c>
      <c r="G3" s="1" t="s">
        <v>9</v>
      </c>
      <c r="H3" s="1" t="s">
        <v>909</v>
      </c>
      <c r="I3" s="1" t="s">
        <v>11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21" t="s">
        <v>750</v>
      </c>
      <c r="B5" s="15"/>
      <c r="C5" s="15"/>
      <c r="D5" s="4"/>
      <c r="E5" s="4"/>
      <c r="F5" s="4"/>
      <c r="G5" s="4"/>
      <c r="H5" s="4"/>
      <c r="I5" s="4"/>
      <c r="J5" s="37"/>
    </row>
    <row r="6" spans="1:11" s="3" customFormat="1" x14ac:dyDescent="0.25">
      <c r="A6" s="5" t="s">
        <v>612</v>
      </c>
      <c r="B6" s="15" t="s">
        <v>3</v>
      </c>
      <c r="C6" s="15">
        <v>1</v>
      </c>
      <c r="D6" s="4"/>
      <c r="E6" s="4"/>
      <c r="F6" s="139"/>
      <c r="G6" s="4"/>
      <c r="H6" s="4"/>
      <c r="I6" s="4"/>
      <c r="J6" s="37">
        <f>(D6*365+E6*52+F6*12+G6*4+H6*2+I6)*C6</f>
        <v>0</v>
      </c>
    </row>
    <row r="7" spans="1:11" s="3" customFormat="1" x14ac:dyDescent="0.25">
      <c r="A7" s="5" t="s">
        <v>15</v>
      </c>
      <c r="B7" s="15" t="s">
        <v>3</v>
      </c>
      <c r="C7" s="15">
        <v>1</v>
      </c>
      <c r="D7" s="4"/>
      <c r="E7" s="4"/>
      <c r="F7" s="139"/>
      <c r="G7" s="4"/>
      <c r="H7" s="4"/>
      <c r="I7" s="4"/>
      <c r="J7" s="37">
        <f t="shared" ref="J7:J25" si="0">(D7*365+E7*52+F7*12+G7*4+H7*2+I7)*C7</f>
        <v>0</v>
      </c>
    </row>
    <row r="8" spans="1:11" s="3" customFormat="1" x14ac:dyDescent="0.25">
      <c r="A8" s="5" t="s">
        <v>71</v>
      </c>
      <c r="B8" s="15" t="s">
        <v>3</v>
      </c>
      <c r="C8" s="15">
        <v>1</v>
      </c>
      <c r="D8" s="4"/>
      <c r="E8" s="4"/>
      <c r="F8" s="139"/>
      <c r="G8" s="4"/>
      <c r="H8" s="4"/>
      <c r="I8" s="4"/>
      <c r="J8" s="37">
        <f t="shared" si="0"/>
        <v>0</v>
      </c>
    </row>
    <row r="9" spans="1:11" s="3" customFormat="1" x14ac:dyDescent="0.25">
      <c r="A9" s="5" t="s">
        <v>18</v>
      </c>
      <c r="B9" s="15" t="s">
        <v>3</v>
      </c>
      <c r="C9" s="15">
        <v>1</v>
      </c>
      <c r="D9" s="4"/>
      <c r="E9" s="4"/>
      <c r="F9" s="139"/>
      <c r="G9" s="4"/>
      <c r="H9" s="20"/>
      <c r="I9" s="20"/>
      <c r="J9" s="37">
        <f t="shared" si="0"/>
        <v>0</v>
      </c>
    </row>
    <row r="10" spans="1:11" s="3" customFormat="1" x14ac:dyDescent="0.25">
      <c r="A10" s="18" t="s">
        <v>72</v>
      </c>
      <c r="B10" s="15" t="s">
        <v>3</v>
      </c>
      <c r="C10" s="15">
        <v>1</v>
      </c>
      <c r="D10" s="20"/>
      <c r="E10" s="20"/>
      <c r="F10" s="139"/>
      <c r="G10" s="20"/>
      <c r="H10" s="20"/>
      <c r="I10" s="20"/>
      <c r="J10" s="37">
        <f t="shared" si="0"/>
        <v>0</v>
      </c>
    </row>
    <row r="11" spans="1:11" s="3" customFormat="1" x14ac:dyDescent="0.25">
      <c r="A11" s="5" t="s">
        <v>73</v>
      </c>
      <c r="B11" s="15" t="s">
        <v>3</v>
      </c>
      <c r="C11" s="15">
        <v>1</v>
      </c>
      <c r="D11" s="4"/>
      <c r="E11" s="4"/>
      <c r="F11" s="139"/>
      <c r="G11" s="4"/>
      <c r="H11" s="4"/>
      <c r="I11" s="4"/>
      <c r="J11" s="37">
        <f t="shared" si="0"/>
        <v>0</v>
      </c>
    </row>
    <row r="12" spans="1:11" s="3" customFormat="1" x14ac:dyDescent="0.25">
      <c r="A12" s="5" t="s">
        <v>74</v>
      </c>
      <c r="B12" s="15" t="s">
        <v>3</v>
      </c>
      <c r="C12" s="15">
        <v>1</v>
      </c>
      <c r="D12" s="4"/>
      <c r="E12" s="4"/>
      <c r="F12" s="139"/>
      <c r="G12" s="4"/>
      <c r="H12" s="4"/>
      <c r="I12" s="4"/>
      <c r="J12" s="37">
        <f t="shared" si="0"/>
        <v>0</v>
      </c>
    </row>
    <row r="13" spans="1:11" s="3" customFormat="1" x14ac:dyDescent="0.25">
      <c r="A13" s="5" t="s">
        <v>75</v>
      </c>
      <c r="B13" s="15" t="s">
        <v>3</v>
      </c>
      <c r="C13" s="15">
        <v>1</v>
      </c>
      <c r="D13" s="4"/>
      <c r="E13" s="4"/>
      <c r="F13" s="139"/>
      <c r="G13" s="4"/>
      <c r="H13" s="4"/>
      <c r="I13" s="4"/>
      <c r="J13" s="37">
        <f t="shared" si="0"/>
        <v>0</v>
      </c>
    </row>
    <row r="14" spans="1:11" s="3" customFormat="1" x14ac:dyDescent="0.25">
      <c r="A14" s="6" t="s">
        <v>16</v>
      </c>
      <c r="B14" s="15" t="s">
        <v>3</v>
      </c>
      <c r="C14" s="15">
        <v>1</v>
      </c>
      <c r="D14" s="4"/>
      <c r="E14" s="4"/>
      <c r="F14" s="139"/>
      <c r="G14" s="4"/>
      <c r="H14" s="4"/>
      <c r="I14" s="4"/>
      <c r="J14" s="37">
        <f t="shared" si="0"/>
        <v>0</v>
      </c>
    </row>
    <row r="15" spans="1:11" s="3" customFormat="1" x14ac:dyDescent="0.25">
      <c r="A15" s="6" t="s">
        <v>38</v>
      </c>
      <c r="B15" s="15" t="s">
        <v>3</v>
      </c>
      <c r="C15" s="15">
        <v>1</v>
      </c>
      <c r="D15" s="4"/>
      <c r="E15" s="4"/>
      <c r="F15" s="139"/>
      <c r="G15" s="4"/>
      <c r="H15" s="4"/>
      <c r="I15" s="4"/>
      <c r="J15" s="37">
        <f t="shared" si="0"/>
        <v>0</v>
      </c>
    </row>
    <row r="16" spans="1:11" s="3" customFormat="1" x14ac:dyDescent="0.25">
      <c r="A16" s="6" t="s">
        <v>37</v>
      </c>
      <c r="B16" s="15" t="s">
        <v>3</v>
      </c>
      <c r="C16" s="15">
        <v>1</v>
      </c>
      <c r="D16" s="4"/>
      <c r="E16" s="4"/>
      <c r="F16" s="139"/>
      <c r="G16" s="4"/>
      <c r="H16" s="4"/>
      <c r="I16" s="4"/>
      <c r="J16" s="37">
        <f t="shared" si="0"/>
        <v>0</v>
      </c>
    </row>
    <row r="17" spans="1:10" s="3" customFormat="1" x14ac:dyDescent="0.25">
      <c r="A17" s="6" t="s">
        <v>17</v>
      </c>
      <c r="B17" s="15" t="s">
        <v>3</v>
      </c>
      <c r="C17" s="15">
        <v>1</v>
      </c>
      <c r="D17" s="4"/>
      <c r="E17" s="4"/>
      <c r="F17" s="139"/>
      <c r="G17" s="4"/>
      <c r="H17" s="4"/>
      <c r="I17" s="4"/>
      <c r="J17" s="37">
        <f t="shared" si="0"/>
        <v>0</v>
      </c>
    </row>
    <row r="18" spans="1:10" s="3" customFormat="1" x14ac:dyDescent="0.25">
      <c r="A18" s="6" t="s">
        <v>76</v>
      </c>
      <c r="B18" s="15" t="s">
        <v>3</v>
      </c>
      <c r="C18" s="15">
        <v>1</v>
      </c>
      <c r="D18" s="4"/>
      <c r="E18" s="4"/>
      <c r="F18" s="139"/>
      <c r="G18" s="4"/>
      <c r="H18" s="4"/>
      <c r="I18" s="4"/>
      <c r="J18" s="37">
        <f t="shared" si="0"/>
        <v>0</v>
      </c>
    </row>
    <row r="19" spans="1:10" s="3" customFormat="1" x14ac:dyDescent="0.25">
      <c r="A19" s="6" t="s">
        <v>77</v>
      </c>
      <c r="B19" s="15" t="s">
        <v>3</v>
      </c>
      <c r="C19" s="15">
        <v>1</v>
      </c>
      <c r="D19" s="4"/>
      <c r="E19" s="4"/>
      <c r="F19" s="139"/>
      <c r="G19" s="4"/>
      <c r="H19" s="4"/>
      <c r="I19" s="4"/>
      <c r="J19" s="37">
        <f t="shared" si="0"/>
        <v>0</v>
      </c>
    </row>
    <row r="20" spans="1:10" s="3" customFormat="1" x14ac:dyDescent="0.25">
      <c r="A20" s="6" t="s">
        <v>78</v>
      </c>
      <c r="B20" s="15" t="s">
        <v>3</v>
      </c>
      <c r="C20" s="15">
        <v>1</v>
      </c>
      <c r="D20" s="4"/>
      <c r="E20" s="4"/>
      <c r="F20" s="139"/>
      <c r="G20" s="4"/>
      <c r="H20" s="4"/>
      <c r="I20" s="4"/>
      <c r="J20" s="37">
        <f t="shared" si="0"/>
        <v>0</v>
      </c>
    </row>
    <row r="21" spans="1:10" s="3" customFormat="1" x14ac:dyDescent="0.25">
      <c r="A21" s="6" t="s">
        <v>79</v>
      </c>
      <c r="B21" s="15" t="s">
        <v>3</v>
      </c>
      <c r="C21" s="15">
        <v>1</v>
      </c>
      <c r="D21" s="4"/>
      <c r="E21" s="4"/>
      <c r="F21" s="139"/>
      <c r="G21" s="4"/>
      <c r="H21" s="4"/>
      <c r="I21" s="4"/>
      <c r="J21" s="37">
        <f t="shared" si="0"/>
        <v>0</v>
      </c>
    </row>
    <row r="22" spans="1:10" s="3" customFormat="1" x14ac:dyDescent="0.25">
      <c r="A22" s="6" t="s">
        <v>19</v>
      </c>
      <c r="B22" s="15" t="s">
        <v>3</v>
      </c>
      <c r="C22" s="15">
        <v>1</v>
      </c>
      <c r="D22" s="4"/>
      <c r="E22" s="4"/>
      <c r="F22" s="139"/>
      <c r="G22" s="4"/>
      <c r="H22" s="4"/>
      <c r="I22" s="4"/>
      <c r="J22" s="37">
        <f t="shared" si="0"/>
        <v>0</v>
      </c>
    </row>
    <row r="23" spans="1:10" s="3" customFormat="1" x14ac:dyDescent="0.25">
      <c r="A23" s="6" t="s">
        <v>613</v>
      </c>
      <c r="B23" s="15" t="s">
        <v>3</v>
      </c>
      <c r="C23" s="15">
        <v>1</v>
      </c>
      <c r="D23" s="4"/>
      <c r="E23" s="4"/>
      <c r="F23" s="4"/>
      <c r="G23" s="4"/>
      <c r="H23" s="139"/>
      <c r="I23" s="4"/>
      <c r="J23" s="37">
        <f t="shared" si="0"/>
        <v>0</v>
      </c>
    </row>
    <row r="24" spans="1:10" s="3" customFormat="1" x14ac:dyDescent="0.25">
      <c r="A24" s="6" t="s">
        <v>387</v>
      </c>
      <c r="B24" s="15" t="s">
        <v>4</v>
      </c>
      <c r="C24" s="15">
        <v>2</v>
      </c>
      <c r="D24" s="4"/>
      <c r="E24" s="4"/>
      <c r="F24" s="4"/>
      <c r="G24" s="4"/>
      <c r="H24" s="139"/>
      <c r="I24" s="20"/>
      <c r="J24" s="37">
        <f t="shared" si="0"/>
        <v>0</v>
      </c>
    </row>
    <row r="25" spans="1:10" s="3" customFormat="1" x14ac:dyDescent="0.25">
      <c r="A25" s="6" t="s">
        <v>388</v>
      </c>
      <c r="B25" s="15" t="s">
        <v>3</v>
      </c>
      <c r="C25" s="15">
        <v>1</v>
      </c>
      <c r="D25" s="4"/>
      <c r="E25" s="4"/>
      <c r="F25" s="4"/>
      <c r="G25" s="4"/>
      <c r="H25" s="139"/>
      <c r="I25" s="20"/>
      <c r="J25" s="37">
        <f t="shared" si="0"/>
        <v>0</v>
      </c>
    </row>
    <row r="26" spans="1:10" s="3" customFormat="1" ht="15.75" thickBot="1" x14ac:dyDescent="0.3">
      <c r="A26" s="6"/>
      <c r="B26" s="16"/>
      <c r="C26" s="16"/>
      <c r="D26" s="4"/>
      <c r="E26" s="4"/>
      <c r="F26" s="4"/>
      <c r="G26" s="4"/>
      <c r="H26" s="7"/>
      <c r="I26" s="7"/>
      <c r="J26" s="37"/>
    </row>
    <row r="27" spans="1:10" s="3" customFormat="1" ht="19.5" thickBot="1" x14ac:dyDescent="0.3">
      <c r="A27" s="4"/>
      <c r="B27" s="14"/>
      <c r="C27" s="14"/>
      <c r="D27" s="4"/>
      <c r="E27" s="4"/>
      <c r="F27" s="4"/>
      <c r="G27" s="5"/>
      <c r="H27" s="5"/>
      <c r="I27" s="27" t="s">
        <v>5</v>
      </c>
      <c r="J27" s="36">
        <f>SUM(J4:J26)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45.75" thickBot="1" x14ac:dyDescent="0.3">
      <c r="A3" s="26" t="s">
        <v>81</v>
      </c>
      <c r="B3" s="25"/>
      <c r="C3" s="24"/>
      <c r="D3" s="1" t="s">
        <v>6</v>
      </c>
      <c r="E3" s="1" t="s">
        <v>7</v>
      </c>
      <c r="F3" s="1" t="s">
        <v>907</v>
      </c>
      <c r="G3" s="1" t="s">
        <v>9</v>
      </c>
      <c r="H3" s="1" t="s">
        <v>10</v>
      </c>
      <c r="I3" s="1" t="s">
        <v>11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21" t="s">
        <v>750</v>
      </c>
      <c r="B5" s="15"/>
      <c r="C5" s="15"/>
      <c r="D5" s="4"/>
      <c r="E5" s="4"/>
      <c r="F5" s="4"/>
      <c r="G5" s="4"/>
      <c r="H5" s="4"/>
      <c r="I5" s="4"/>
      <c r="J5" s="37"/>
    </row>
    <row r="6" spans="1:11" s="3" customFormat="1" x14ac:dyDescent="0.25">
      <c r="A6" s="22" t="s">
        <v>614</v>
      </c>
      <c r="B6" s="15" t="s">
        <v>3</v>
      </c>
      <c r="C6" s="15">
        <v>1</v>
      </c>
      <c r="D6" s="4"/>
      <c r="E6" s="4"/>
      <c r="F6" s="139"/>
      <c r="G6" s="4"/>
      <c r="H6" s="4"/>
      <c r="I6" s="4"/>
      <c r="J6" s="37">
        <f>(D6*365+E6*52+F6*12+G6*4+H6*2+I6)*C6</f>
        <v>0</v>
      </c>
    </row>
    <row r="7" spans="1:11" s="3" customFormat="1" x14ac:dyDescent="0.25">
      <c r="A7" s="5" t="s">
        <v>15</v>
      </c>
      <c r="B7" s="15" t="s">
        <v>3</v>
      </c>
      <c r="C7" s="15">
        <v>1</v>
      </c>
      <c r="D7" s="4"/>
      <c r="E7" s="4"/>
      <c r="F7" s="139"/>
      <c r="G7" s="4"/>
      <c r="H7" s="4"/>
      <c r="I7" s="4"/>
      <c r="J7" s="37">
        <f t="shared" ref="J7:J18" si="0">(D7*365+E7*52+F7*12+G7*4+H7*2+I7)*C7</f>
        <v>0</v>
      </c>
    </row>
    <row r="8" spans="1:11" s="3" customFormat="1" x14ac:dyDescent="0.25">
      <c r="A8" s="5" t="s">
        <v>71</v>
      </c>
      <c r="B8" s="15" t="s">
        <v>3</v>
      </c>
      <c r="C8" s="15">
        <v>1</v>
      </c>
      <c r="D8" s="4"/>
      <c r="E8" s="4"/>
      <c r="F8" s="139"/>
      <c r="G8" s="4"/>
      <c r="H8" s="4"/>
      <c r="I8" s="4"/>
      <c r="J8" s="37">
        <f t="shared" si="0"/>
        <v>0</v>
      </c>
    </row>
    <row r="9" spans="1:11" s="3" customFormat="1" x14ac:dyDescent="0.25">
      <c r="A9" s="5" t="s">
        <v>18</v>
      </c>
      <c r="B9" s="15" t="s">
        <v>3</v>
      </c>
      <c r="C9" s="15">
        <v>1</v>
      </c>
      <c r="D9" s="4"/>
      <c r="E9" s="4"/>
      <c r="F9" s="139"/>
      <c r="G9" s="4"/>
      <c r="H9" s="4"/>
      <c r="I9" s="4"/>
      <c r="J9" s="37">
        <f t="shared" si="0"/>
        <v>0</v>
      </c>
    </row>
    <row r="10" spans="1:11" s="3" customFormat="1" x14ac:dyDescent="0.25">
      <c r="A10" s="5" t="s">
        <v>75</v>
      </c>
      <c r="B10" s="15" t="s">
        <v>3</v>
      </c>
      <c r="C10" s="15">
        <v>1</v>
      </c>
      <c r="D10" s="4"/>
      <c r="E10" s="4"/>
      <c r="F10" s="139"/>
      <c r="G10" s="4"/>
      <c r="H10" s="4"/>
      <c r="I10" s="4"/>
      <c r="J10" s="37">
        <f t="shared" si="0"/>
        <v>0</v>
      </c>
    </row>
    <row r="11" spans="1:11" s="3" customFormat="1" x14ac:dyDescent="0.25">
      <c r="A11" s="6" t="s">
        <v>16</v>
      </c>
      <c r="B11" s="15" t="s">
        <v>3</v>
      </c>
      <c r="C11" s="15">
        <v>1</v>
      </c>
      <c r="D11" s="4"/>
      <c r="E11" s="4"/>
      <c r="F11" s="139"/>
      <c r="G11" s="4"/>
      <c r="H11" s="4"/>
      <c r="I11" s="4"/>
      <c r="J11" s="37">
        <f t="shared" si="0"/>
        <v>0</v>
      </c>
    </row>
    <row r="12" spans="1:11" s="3" customFormat="1" x14ac:dyDescent="0.25">
      <c r="A12" s="6" t="s">
        <v>38</v>
      </c>
      <c r="B12" s="15" t="s">
        <v>3</v>
      </c>
      <c r="C12" s="15">
        <v>1</v>
      </c>
      <c r="D12" s="4"/>
      <c r="E12" s="4"/>
      <c r="F12" s="139"/>
      <c r="G12" s="4"/>
      <c r="H12" s="4"/>
      <c r="I12" s="4"/>
      <c r="J12" s="37">
        <f t="shared" si="0"/>
        <v>0</v>
      </c>
    </row>
    <row r="13" spans="1:11" s="3" customFormat="1" x14ac:dyDescent="0.25">
      <c r="A13" s="6" t="s">
        <v>17</v>
      </c>
      <c r="B13" s="15" t="s">
        <v>3</v>
      </c>
      <c r="C13" s="15">
        <v>1</v>
      </c>
      <c r="D13" s="4"/>
      <c r="E13" s="4"/>
      <c r="F13" s="139"/>
      <c r="G13" s="4"/>
      <c r="H13" s="4"/>
      <c r="I13" s="4"/>
      <c r="J13" s="37">
        <f t="shared" si="0"/>
        <v>0</v>
      </c>
    </row>
    <row r="14" spans="1:11" s="3" customFormat="1" x14ac:dyDescent="0.25">
      <c r="A14" s="6" t="s">
        <v>76</v>
      </c>
      <c r="B14" s="15" t="s">
        <v>3</v>
      </c>
      <c r="C14" s="15">
        <v>1</v>
      </c>
      <c r="D14" s="4"/>
      <c r="E14" s="4"/>
      <c r="F14" s="139"/>
      <c r="G14" s="4"/>
      <c r="H14" s="4"/>
      <c r="I14" s="4"/>
      <c r="J14" s="37">
        <f t="shared" si="0"/>
        <v>0</v>
      </c>
    </row>
    <row r="15" spans="1:11" s="3" customFormat="1" x14ac:dyDescent="0.25">
      <c r="A15" s="6" t="s">
        <v>78</v>
      </c>
      <c r="B15" s="15" t="s">
        <v>3</v>
      </c>
      <c r="C15" s="15">
        <v>1</v>
      </c>
      <c r="D15" s="4"/>
      <c r="E15" s="4"/>
      <c r="F15" s="139"/>
      <c r="G15" s="4"/>
      <c r="H15" s="4"/>
      <c r="I15" s="4"/>
      <c r="J15" s="37">
        <f t="shared" si="0"/>
        <v>0</v>
      </c>
    </row>
    <row r="16" spans="1:11" s="3" customFormat="1" x14ac:dyDescent="0.25">
      <c r="A16" s="6" t="s">
        <v>79</v>
      </c>
      <c r="B16" s="15" t="s">
        <v>3</v>
      </c>
      <c r="C16" s="15">
        <v>1</v>
      </c>
      <c r="D16" s="4"/>
      <c r="E16" s="4"/>
      <c r="F16" s="139"/>
      <c r="G16" s="4"/>
      <c r="H16" s="4"/>
      <c r="I16" s="4"/>
      <c r="J16" s="37">
        <f t="shared" si="0"/>
        <v>0</v>
      </c>
    </row>
    <row r="17" spans="1:10" s="3" customFormat="1" x14ac:dyDescent="0.25">
      <c r="A17" s="6" t="s">
        <v>19</v>
      </c>
      <c r="B17" s="15" t="s">
        <v>3</v>
      </c>
      <c r="C17" s="15">
        <v>1</v>
      </c>
      <c r="D17" s="4"/>
      <c r="E17" s="4"/>
      <c r="F17" s="139"/>
      <c r="G17" s="4"/>
      <c r="H17" s="4"/>
      <c r="I17" s="4"/>
      <c r="J17" s="37">
        <f t="shared" si="0"/>
        <v>0</v>
      </c>
    </row>
    <row r="18" spans="1:10" s="3" customFormat="1" x14ac:dyDescent="0.25">
      <c r="A18" s="6" t="s">
        <v>615</v>
      </c>
      <c r="B18" s="15" t="s">
        <v>3</v>
      </c>
      <c r="C18" s="15">
        <v>1</v>
      </c>
      <c r="D18" s="4"/>
      <c r="E18" s="4"/>
      <c r="F18" s="4"/>
      <c r="G18" s="4"/>
      <c r="H18" s="7"/>
      <c r="I18" s="139"/>
      <c r="J18" s="37">
        <f t="shared" si="0"/>
        <v>0</v>
      </c>
    </row>
    <row r="19" spans="1:10" s="3" customFormat="1" ht="15.75" thickBot="1" x14ac:dyDescent="0.3">
      <c r="A19" s="6"/>
      <c r="B19" s="16"/>
      <c r="C19" s="16"/>
      <c r="D19" s="4"/>
      <c r="E19" s="4"/>
      <c r="F19" s="4"/>
      <c r="G19" s="4"/>
      <c r="H19" s="7"/>
      <c r="I19" s="7"/>
      <c r="J19" s="37"/>
    </row>
    <row r="20" spans="1:10" s="3" customFormat="1" ht="19.5" thickBot="1" x14ac:dyDescent="0.3">
      <c r="A20" s="4"/>
      <c r="B20" s="14"/>
      <c r="C20" s="14"/>
      <c r="D20" s="4"/>
      <c r="E20" s="4"/>
      <c r="F20" s="4"/>
      <c r="G20" s="5"/>
      <c r="H20" s="5"/>
      <c r="I20" s="27" t="s">
        <v>5</v>
      </c>
      <c r="J20" s="36">
        <f>SUM(J4:J19)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45.75" thickBot="1" x14ac:dyDescent="0.3">
      <c r="A3" s="26" t="s">
        <v>544</v>
      </c>
      <c r="B3" s="25"/>
      <c r="C3" s="24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136" t="s">
        <v>891</v>
      </c>
      <c r="B5" s="15" t="s">
        <v>3</v>
      </c>
      <c r="C5" s="15">
        <v>1</v>
      </c>
      <c r="D5" s="45"/>
      <c r="E5" s="45"/>
      <c r="F5" s="4"/>
      <c r="G5" s="4"/>
      <c r="H5" s="45"/>
      <c r="I5" s="139"/>
      <c r="J5" s="37">
        <f>(D5*365+E5*52+F5*12+G5*4+H5*2+I5)*C5</f>
        <v>0</v>
      </c>
    </row>
    <row r="6" spans="1:11" s="3" customFormat="1" x14ac:dyDescent="0.25">
      <c r="A6" s="22" t="s">
        <v>545</v>
      </c>
      <c r="B6" s="15" t="s">
        <v>3</v>
      </c>
      <c r="C6" s="15">
        <v>1</v>
      </c>
      <c r="D6" s="45"/>
      <c r="E6" s="45"/>
      <c r="F6" s="4"/>
      <c r="G6" s="4"/>
      <c r="H6" s="45"/>
      <c r="I6" s="139"/>
      <c r="J6" s="37">
        <f>(D6*365+E6*52+F6*12+G6*4+H6*2+I6)*C6</f>
        <v>0</v>
      </c>
    </row>
    <row r="7" spans="1:11" s="3" customFormat="1" ht="15.75" thickBot="1" x14ac:dyDescent="0.3">
      <c r="A7" s="5"/>
      <c r="B7" s="15"/>
      <c r="C7" s="15"/>
      <c r="D7" s="4"/>
      <c r="E7" s="4"/>
      <c r="F7" s="4"/>
      <c r="G7" s="4"/>
      <c r="H7" s="4"/>
      <c r="I7" s="4"/>
      <c r="J7" s="37"/>
    </row>
    <row r="8" spans="1:11" s="3" customFormat="1" ht="19.5" thickBot="1" x14ac:dyDescent="0.3">
      <c r="A8" s="4"/>
      <c r="B8" s="14"/>
      <c r="C8" s="14"/>
      <c r="D8" s="4"/>
      <c r="E8" s="4"/>
      <c r="F8" s="4"/>
      <c r="G8" s="5"/>
      <c r="H8" s="5"/>
      <c r="I8" s="27" t="s">
        <v>5</v>
      </c>
      <c r="J8" s="36">
        <f>SUM(J4:J7)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0" zoomScaleNormal="90" workbookViewId="0">
      <pane ySplit="4" topLeftCell="A5" activePane="bottomLeft" state="frozenSplit"/>
      <selection pane="bottomLeft" activeCell="F18" sqref="F18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45.75" thickBot="1" x14ac:dyDescent="0.3">
      <c r="A3" s="26" t="s">
        <v>550</v>
      </c>
      <c r="B3" s="25"/>
      <c r="C3" s="24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2" t="s">
        <v>546</v>
      </c>
      <c r="B5" s="15" t="s">
        <v>3</v>
      </c>
      <c r="C5" s="15">
        <v>1</v>
      </c>
      <c r="D5" s="45"/>
      <c r="E5" s="45"/>
      <c r="F5" s="4"/>
      <c r="G5" s="4"/>
      <c r="H5" s="45"/>
      <c r="I5" s="139"/>
      <c r="J5" s="37">
        <f>(D5*365+E5*52+F5*12+G5*4+H5*2+I5)*C5</f>
        <v>0</v>
      </c>
    </row>
    <row r="6" spans="1:11" s="3" customFormat="1" x14ac:dyDescent="0.25">
      <c r="A6" s="22" t="s">
        <v>547</v>
      </c>
      <c r="B6" s="15" t="s">
        <v>3</v>
      </c>
      <c r="C6" s="15">
        <v>1</v>
      </c>
      <c r="D6" s="45"/>
      <c r="E6" s="45"/>
      <c r="F6" s="4"/>
      <c r="G6" s="4"/>
      <c r="H6" s="45"/>
      <c r="I6" s="139"/>
      <c r="J6" s="37">
        <f>(D6*365+E6*52+F6*12+G6*4+H6*2+I6)*C6</f>
        <v>0</v>
      </c>
    </row>
    <row r="7" spans="1:11" s="3" customFormat="1" x14ac:dyDescent="0.25">
      <c r="A7" s="22" t="s">
        <v>548</v>
      </c>
      <c r="B7" s="15" t="s">
        <v>3</v>
      </c>
      <c r="C7" s="15">
        <v>1</v>
      </c>
      <c r="D7" s="45"/>
      <c r="E7" s="45"/>
      <c r="F7" s="4"/>
      <c r="G7" s="45"/>
      <c r="H7" s="45"/>
      <c r="I7" s="139"/>
      <c r="J7" s="37">
        <f>(D7*365+E7*52+F7*12+G7*4+H7*2+I7)*C7</f>
        <v>0</v>
      </c>
    </row>
    <row r="8" spans="1:11" s="3" customFormat="1" x14ac:dyDescent="0.25">
      <c r="A8" s="5" t="s">
        <v>549</v>
      </c>
      <c r="B8" s="15" t="s">
        <v>3</v>
      </c>
      <c r="C8" s="15">
        <v>1</v>
      </c>
      <c r="D8" s="4"/>
      <c r="E8" s="4"/>
      <c r="F8" s="4"/>
      <c r="G8" s="4"/>
      <c r="H8" s="4"/>
      <c r="I8" s="139"/>
      <c r="J8" s="37">
        <f>(D8*365+E8*52+F8*12+G8*4+H8*2+I8)*C8</f>
        <v>0</v>
      </c>
    </row>
    <row r="9" spans="1:11" s="3" customFormat="1" x14ac:dyDescent="0.25">
      <c r="A9" s="5" t="s">
        <v>118</v>
      </c>
      <c r="B9" s="15" t="s">
        <v>3</v>
      </c>
      <c r="C9" s="15">
        <v>1</v>
      </c>
      <c r="D9" s="4"/>
      <c r="E9" s="4"/>
      <c r="F9" s="4"/>
      <c r="G9" s="4"/>
      <c r="H9" s="4"/>
      <c r="I9" s="139"/>
      <c r="J9" s="37">
        <f>(D9*365+E9*52+F9*12+G9*4+H9*2+I9)*C9</f>
        <v>0</v>
      </c>
    </row>
    <row r="10" spans="1:11" s="3" customFormat="1" ht="15.75" thickBot="1" x14ac:dyDescent="0.3">
      <c r="A10" s="5"/>
      <c r="B10" s="15"/>
      <c r="C10" s="15"/>
      <c r="D10" s="4"/>
      <c r="E10" s="4"/>
      <c r="F10" s="4"/>
      <c r="G10" s="4"/>
      <c r="H10" s="4"/>
      <c r="I10" s="4"/>
      <c r="J10" s="37"/>
    </row>
    <row r="11" spans="1:11" s="3" customFormat="1" ht="19.5" thickBot="1" x14ac:dyDescent="0.3">
      <c r="A11" s="4"/>
      <c r="B11" s="14"/>
      <c r="C11" s="14"/>
      <c r="D11" s="4"/>
      <c r="E11" s="4"/>
      <c r="F11" s="4"/>
      <c r="G11" s="5"/>
      <c r="H11" s="5"/>
      <c r="I11" s="27" t="s">
        <v>5</v>
      </c>
      <c r="J11" s="36">
        <f>SUM(J4:J10)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45.75" thickBot="1" x14ac:dyDescent="0.3">
      <c r="A3" s="26" t="s">
        <v>551</v>
      </c>
      <c r="B3" s="25"/>
      <c r="C3" s="24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2" t="s">
        <v>546</v>
      </c>
      <c r="B5" s="15" t="s">
        <v>3</v>
      </c>
      <c r="C5" s="15">
        <v>1</v>
      </c>
      <c r="D5" s="45"/>
      <c r="E5" s="45"/>
      <c r="F5" s="4"/>
      <c r="G5" s="4"/>
      <c r="H5" s="45"/>
      <c r="I5" s="139"/>
      <c r="J5" s="37">
        <f>(D5*365+E5*52+F5*12+G5*4+H5*2+I5)*C5</f>
        <v>0</v>
      </c>
    </row>
    <row r="6" spans="1:11" s="3" customFormat="1" x14ac:dyDescent="0.25">
      <c r="A6" s="22" t="s">
        <v>547</v>
      </c>
      <c r="B6" s="15" t="s">
        <v>3</v>
      </c>
      <c r="C6" s="15">
        <v>1</v>
      </c>
      <c r="D6" s="45"/>
      <c r="E6" s="45"/>
      <c r="F6" s="4"/>
      <c r="G6" s="4"/>
      <c r="H6" s="45"/>
      <c r="I6" s="139"/>
      <c r="J6" s="37">
        <f>(D6*365+E6*52+F6*12+G6*4+H6*2+I6)*C6</f>
        <v>0</v>
      </c>
    </row>
    <row r="7" spans="1:11" s="3" customFormat="1" x14ac:dyDescent="0.25">
      <c r="A7" s="22" t="s">
        <v>548</v>
      </c>
      <c r="B7" s="15" t="s">
        <v>3</v>
      </c>
      <c r="C7" s="15">
        <v>1</v>
      </c>
      <c r="D7" s="45"/>
      <c r="E7" s="45"/>
      <c r="F7" s="4"/>
      <c r="G7" s="45"/>
      <c r="H7" s="45"/>
      <c r="I7" s="139"/>
      <c r="J7" s="37">
        <f>(D7*365+E7*52+F7*12+G7*4+H7*2+I7)*C7</f>
        <v>0</v>
      </c>
    </row>
    <row r="8" spans="1:11" s="3" customFormat="1" x14ac:dyDescent="0.25">
      <c r="A8" s="5" t="s">
        <v>549</v>
      </c>
      <c r="B8" s="15" t="s">
        <v>3</v>
      </c>
      <c r="C8" s="15">
        <v>1</v>
      </c>
      <c r="D8" s="4"/>
      <c r="E8" s="4"/>
      <c r="F8" s="4"/>
      <c r="G8" s="4"/>
      <c r="H8" s="4"/>
      <c r="I8" s="139"/>
      <c r="J8" s="37">
        <f>(D8*365+E8*52+F8*12+G8*4+H8*2+I8)*C8</f>
        <v>0</v>
      </c>
    </row>
    <row r="9" spans="1:11" s="3" customFormat="1" x14ac:dyDescent="0.25">
      <c r="A9" s="5" t="s">
        <v>118</v>
      </c>
      <c r="B9" s="15" t="s">
        <v>3</v>
      </c>
      <c r="C9" s="15">
        <v>1</v>
      </c>
      <c r="D9" s="4"/>
      <c r="E9" s="4"/>
      <c r="F9" s="4"/>
      <c r="G9" s="4"/>
      <c r="H9" s="4"/>
      <c r="I9" s="139"/>
      <c r="J9" s="37">
        <f>(D9*365+E9*52+F9*12+G9*4+H9*2+I9)*C9</f>
        <v>0</v>
      </c>
    </row>
    <row r="10" spans="1:11" s="3" customFormat="1" ht="15.75" thickBot="1" x14ac:dyDescent="0.3">
      <c r="A10" s="5"/>
      <c r="B10" s="15"/>
      <c r="C10" s="15"/>
      <c r="D10" s="4"/>
      <c r="E10" s="4"/>
      <c r="F10" s="4"/>
      <c r="G10" s="4"/>
      <c r="H10" s="4"/>
      <c r="I10" s="4"/>
      <c r="J10" s="37"/>
    </row>
    <row r="11" spans="1:11" s="3" customFormat="1" ht="19.5" thickBot="1" x14ac:dyDescent="0.3">
      <c r="A11" s="4"/>
      <c r="B11" s="14"/>
      <c r="C11" s="14"/>
      <c r="D11" s="4"/>
      <c r="E11" s="4"/>
      <c r="F11" s="4"/>
      <c r="G11" s="5"/>
      <c r="H11" s="5"/>
      <c r="I11" s="27" t="s">
        <v>5</v>
      </c>
      <c r="J11" s="36">
        <f>SUM(J4:J10)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0" zoomScaleNormal="90" workbookViewId="0">
      <pane ySplit="4" topLeftCell="A5" activePane="bottomLeft" state="frozenSplit"/>
      <selection pane="bottomLeft" activeCell="D14" sqref="D14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45.75" thickBot="1" x14ac:dyDescent="0.3">
      <c r="A3" s="26" t="s">
        <v>552</v>
      </c>
      <c r="B3" s="25"/>
      <c r="C3" s="24"/>
      <c r="D3" s="1" t="s">
        <v>6</v>
      </c>
      <c r="E3" s="1" t="s">
        <v>7</v>
      </c>
      <c r="F3" s="1" t="s">
        <v>907</v>
      </c>
      <c r="G3" s="1" t="s">
        <v>9</v>
      </c>
      <c r="H3" s="1" t="s">
        <v>10</v>
      </c>
      <c r="I3" s="1" t="s">
        <v>11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2" t="s">
        <v>878</v>
      </c>
      <c r="B5" s="15" t="s">
        <v>3</v>
      </c>
      <c r="C5" s="15">
        <v>1</v>
      </c>
      <c r="D5" s="45"/>
      <c r="E5" s="45"/>
      <c r="F5" s="139"/>
      <c r="G5" s="4"/>
      <c r="H5" s="45"/>
      <c r="I5" s="45"/>
      <c r="J5" s="37">
        <f>(D5*365+E5*52+F5*12+G5*4+H5*2+I5)*C5</f>
        <v>0</v>
      </c>
    </row>
    <row r="6" spans="1:11" s="3" customFormat="1" x14ac:dyDescent="0.25">
      <c r="A6" s="22" t="s">
        <v>879</v>
      </c>
      <c r="B6" s="15" t="s">
        <v>3</v>
      </c>
      <c r="C6" s="15">
        <v>1</v>
      </c>
      <c r="D6" s="45"/>
      <c r="E6" s="45"/>
      <c r="F6" s="139"/>
      <c r="G6" s="4"/>
      <c r="H6" s="45"/>
      <c r="I6" s="45"/>
      <c r="J6" s="37">
        <f>(D6*365+E6*52+F6*12+G6*4+H6*2+I6)*C6</f>
        <v>0</v>
      </c>
    </row>
    <row r="7" spans="1:11" s="3" customFormat="1" x14ac:dyDescent="0.25">
      <c r="A7" s="22" t="s">
        <v>553</v>
      </c>
      <c r="B7" s="15" t="s">
        <v>3</v>
      </c>
      <c r="C7" s="15">
        <v>1</v>
      </c>
      <c r="D7" s="45"/>
      <c r="E7" s="45"/>
      <c r="F7" s="139"/>
      <c r="G7" s="45"/>
      <c r="H7" s="45"/>
      <c r="I7" s="45"/>
      <c r="J7" s="37">
        <f>(D7*365+E7*52+F7*12+G7*4+H7*2+I7)*C7</f>
        <v>0</v>
      </c>
    </row>
    <row r="8" spans="1:11" s="3" customFormat="1" x14ac:dyDescent="0.25">
      <c r="A8" s="5" t="s">
        <v>554</v>
      </c>
      <c r="B8" s="15" t="s">
        <v>3</v>
      </c>
      <c r="C8" s="15">
        <v>1</v>
      </c>
      <c r="D8" s="4"/>
      <c r="E8" s="4"/>
      <c r="F8" s="139"/>
      <c r="G8" s="4"/>
      <c r="H8" s="4"/>
      <c r="I8" s="4"/>
      <c r="J8" s="37">
        <f>(D8*365+E8*52+F8*12+G8*4+H8*2+I8)*C8</f>
        <v>0</v>
      </c>
    </row>
    <row r="9" spans="1:11" s="3" customFormat="1" x14ac:dyDescent="0.25">
      <c r="A9" s="5" t="s">
        <v>118</v>
      </c>
      <c r="B9" s="15" t="s">
        <v>3</v>
      </c>
      <c r="C9" s="15">
        <v>1</v>
      </c>
      <c r="D9" s="4"/>
      <c r="E9" s="4"/>
      <c r="F9" s="139"/>
      <c r="G9" s="4"/>
      <c r="H9" s="4"/>
      <c r="I9" s="4"/>
      <c r="J9" s="37">
        <f>(D9*365+E9*52+F9*12+G9*4+H9*2+I9)*C9</f>
        <v>0</v>
      </c>
    </row>
    <row r="10" spans="1:11" s="3" customFormat="1" ht="15.75" thickBot="1" x14ac:dyDescent="0.3">
      <c r="A10" s="5"/>
      <c r="B10" s="15"/>
      <c r="C10" s="15"/>
      <c r="D10" s="4"/>
      <c r="E10" s="4"/>
      <c r="F10" s="4"/>
      <c r="G10" s="4"/>
      <c r="H10" s="4"/>
      <c r="I10" s="4"/>
      <c r="J10" s="37"/>
    </row>
    <row r="11" spans="1:11" s="3" customFormat="1" ht="19.5" thickBot="1" x14ac:dyDescent="0.3">
      <c r="A11" s="4"/>
      <c r="B11" s="14"/>
      <c r="C11" s="14"/>
      <c r="D11" s="4"/>
      <c r="E11" s="4"/>
      <c r="F11" s="4"/>
      <c r="G11" s="5"/>
      <c r="H11" s="5"/>
      <c r="I11" s="27" t="s">
        <v>5</v>
      </c>
      <c r="J11" s="36">
        <f>SUM(J4:J10)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45.75" thickBot="1" x14ac:dyDescent="0.3">
      <c r="A3" s="26" t="s">
        <v>555</v>
      </c>
      <c r="B3" s="25"/>
      <c r="C3" s="24"/>
      <c r="D3" s="1" t="s">
        <v>6</v>
      </c>
      <c r="E3" s="1" t="s">
        <v>7</v>
      </c>
      <c r="F3" s="1" t="s">
        <v>907</v>
      </c>
      <c r="G3" s="1" t="s">
        <v>9</v>
      </c>
      <c r="H3" s="1" t="s">
        <v>10</v>
      </c>
      <c r="I3" s="1" t="s">
        <v>11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1" t="s">
        <v>751</v>
      </c>
      <c r="B5" s="15"/>
      <c r="C5" s="15"/>
      <c r="D5" s="4"/>
      <c r="E5" s="4"/>
      <c r="F5" s="4"/>
      <c r="G5" s="4"/>
      <c r="H5" s="4"/>
      <c r="I5" s="4"/>
      <c r="J5" s="4"/>
    </row>
    <row r="6" spans="1:11" s="3" customFormat="1" x14ac:dyDescent="0.25">
      <c r="A6" s="22" t="s">
        <v>556</v>
      </c>
      <c r="B6" s="15" t="s">
        <v>3</v>
      </c>
      <c r="C6" s="15">
        <v>1</v>
      </c>
      <c r="D6" s="45"/>
      <c r="E6" s="45"/>
      <c r="F6" s="139"/>
      <c r="G6" s="4"/>
      <c r="H6" s="45"/>
      <c r="I6" s="20"/>
      <c r="J6" s="37">
        <f>(D6*365+E6*52+F6*12+G6*4+H6*2+I6)*C6</f>
        <v>0</v>
      </c>
    </row>
    <row r="7" spans="1:11" s="3" customFormat="1" ht="15.75" thickBot="1" x14ac:dyDescent="0.3">
      <c r="A7" s="4"/>
      <c r="B7" s="15"/>
      <c r="C7" s="15"/>
      <c r="D7" s="4"/>
      <c r="E7" s="4"/>
      <c r="F7" s="4"/>
      <c r="G7" s="4"/>
      <c r="H7" s="4"/>
      <c r="I7" s="4"/>
      <c r="J7" s="37"/>
    </row>
    <row r="8" spans="1:11" s="3" customFormat="1" ht="19.5" thickBot="1" x14ac:dyDescent="0.3">
      <c r="A8" s="4"/>
      <c r="B8" s="14"/>
      <c r="C8" s="14"/>
      <c r="D8" s="4"/>
      <c r="E8" s="4"/>
      <c r="F8" s="4"/>
      <c r="G8" s="5"/>
      <c r="H8" s="5"/>
      <c r="I8" s="27" t="s">
        <v>5</v>
      </c>
      <c r="J8" s="36">
        <f>SUM(J4:J7)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90" zoomScaleNormal="90" workbookViewId="0">
      <pane ySplit="4" topLeftCell="A5" activePane="bottomLeft" state="frozenSplit"/>
      <selection pane="bottomLeft" activeCell="H31" sqref="H31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32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18" t="s">
        <v>809</v>
      </c>
      <c r="B5" s="15" t="s">
        <v>3</v>
      </c>
      <c r="C5" s="15">
        <v>1</v>
      </c>
      <c r="D5" s="4"/>
      <c r="E5" s="4"/>
      <c r="F5" s="139"/>
      <c r="G5" s="4"/>
      <c r="H5" s="4"/>
      <c r="I5" s="139"/>
      <c r="J5" s="37">
        <f>(D5*365+E5*52+F5*12+G5*4+H5*2+I5)*C5</f>
        <v>0</v>
      </c>
    </row>
    <row r="6" spans="1:11" s="3" customFormat="1" x14ac:dyDescent="0.25">
      <c r="A6" s="18" t="s">
        <v>127</v>
      </c>
      <c r="B6" s="15" t="s">
        <v>4</v>
      </c>
      <c r="C6" s="15">
        <v>1</v>
      </c>
      <c r="D6" s="4"/>
      <c r="E6" s="4"/>
      <c r="F6" s="139"/>
      <c r="G6" s="4"/>
      <c r="H6" s="4"/>
      <c r="I6" s="4"/>
      <c r="J6" s="37">
        <f t="shared" ref="J6:J22" si="0">(D6*365+E6*52+F6*12+G6*4+H6*2+I6)*C6</f>
        <v>0</v>
      </c>
    </row>
    <row r="7" spans="1:11" s="3" customFormat="1" x14ac:dyDescent="0.25">
      <c r="A7" s="18" t="s">
        <v>128</v>
      </c>
      <c r="B7" s="15" t="s">
        <v>3</v>
      </c>
      <c r="C7" s="15">
        <v>1</v>
      </c>
      <c r="D7" s="4"/>
      <c r="E7" s="4"/>
      <c r="F7" s="139"/>
      <c r="G7" s="4"/>
      <c r="H7" s="4"/>
      <c r="I7" s="4"/>
      <c r="J7" s="37">
        <f t="shared" si="0"/>
        <v>0</v>
      </c>
    </row>
    <row r="8" spans="1:11" s="3" customFormat="1" x14ac:dyDescent="0.25">
      <c r="A8" s="18" t="s">
        <v>129</v>
      </c>
      <c r="B8" s="15" t="s">
        <v>4</v>
      </c>
      <c r="C8" s="15">
        <v>1</v>
      </c>
      <c r="D8" s="4"/>
      <c r="E8" s="4"/>
      <c r="F8" s="139"/>
      <c r="G8" s="4"/>
      <c r="H8" s="4"/>
      <c r="I8" s="4"/>
      <c r="J8" s="37">
        <f t="shared" si="0"/>
        <v>0</v>
      </c>
    </row>
    <row r="9" spans="1:11" s="3" customFormat="1" x14ac:dyDescent="0.25">
      <c r="A9" s="18" t="s">
        <v>130</v>
      </c>
      <c r="B9" s="15" t="s">
        <v>4</v>
      </c>
      <c r="C9" s="15">
        <v>1</v>
      </c>
      <c r="D9" s="4"/>
      <c r="E9" s="4"/>
      <c r="F9" s="139"/>
      <c r="G9" s="4"/>
      <c r="H9" s="4"/>
      <c r="I9" s="4"/>
      <c r="J9" s="37">
        <f t="shared" si="0"/>
        <v>0</v>
      </c>
    </row>
    <row r="10" spans="1:11" s="3" customFormat="1" x14ac:dyDescent="0.25">
      <c r="A10" s="18" t="s">
        <v>131</v>
      </c>
      <c r="B10" s="15" t="s">
        <v>3</v>
      </c>
      <c r="C10" s="15">
        <v>1</v>
      </c>
      <c r="D10" s="4"/>
      <c r="E10" s="4"/>
      <c r="F10" s="139"/>
      <c r="G10" s="4"/>
      <c r="H10" s="4"/>
      <c r="I10" s="4"/>
      <c r="J10" s="37">
        <f t="shared" si="0"/>
        <v>0</v>
      </c>
    </row>
    <row r="11" spans="1:11" s="3" customFormat="1" x14ac:dyDescent="0.25">
      <c r="A11" s="18" t="s">
        <v>132</v>
      </c>
      <c r="B11" s="15" t="s">
        <v>3</v>
      </c>
      <c r="C11" s="15">
        <v>1</v>
      </c>
      <c r="D11" s="4"/>
      <c r="E11" s="4"/>
      <c r="F11" s="139"/>
      <c r="G11" s="4"/>
      <c r="H11" s="4"/>
      <c r="I11" s="4"/>
      <c r="J11" s="37">
        <f t="shared" si="0"/>
        <v>0</v>
      </c>
    </row>
    <row r="12" spans="1:11" s="3" customFormat="1" x14ac:dyDescent="0.25">
      <c r="A12" s="18" t="s">
        <v>133</v>
      </c>
      <c r="B12" s="15" t="s">
        <v>3</v>
      </c>
      <c r="C12" s="15">
        <v>1</v>
      </c>
      <c r="D12" s="4"/>
      <c r="E12" s="4"/>
      <c r="F12" s="139"/>
      <c r="G12" s="4"/>
      <c r="H12" s="4"/>
      <c r="I12" s="4"/>
      <c r="J12" s="37">
        <f t="shared" si="0"/>
        <v>0</v>
      </c>
    </row>
    <row r="13" spans="1:11" s="3" customFormat="1" x14ac:dyDescent="0.25">
      <c r="A13" s="18" t="s">
        <v>134</v>
      </c>
      <c r="B13" s="15" t="s">
        <v>4</v>
      </c>
      <c r="C13" s="15">
        <v>2</v>
      </c>
      <c r="D13" s="4"/>
      <c r="E13" s="4"/>
      <c r="F13" s="139"/>
      <c r="G13" s="4"/>
      <c r="H13" s="4"/>
      <c r="I13" s="4"/>
      <c r="J13" s="37">
        <f t="shared" si="0"/>
        <v>0</v>
      </c>
    </row>
    <row r="14" spans="1:11" s="3" customFormat="1" x14ac:dyDescent="0.25">
      <c r="A14" s="18" t="s">
        <v>135</v>
      </c>
      <c r="B14" s="15" t="s">
        <v>3</v>
      </c>
      <c r="C14" s="15">
        <v>1</v>
      </c>
      <c r="D14" s="4"/>
      <c r="E14" s="4"/>
      <c r="F14" s="139"/>
      <c r="G14" s="4"/>
      <c r="H14" s="4"/>
      <c r="I14" s="4"/>
      <c r="J14" s="37">
        <f t="shared" si="0"/>
        <v>0</v>
      </c>
    </row>
    <row r="15" spans="1:11" s="3" customFormat="1" x14ac:dyDescent="0.25">
      <c r="A15" s="18" t="s">
        <v>807</v>
      </c>
      <c r="B15" s="15" t="s">
        <v>3</v>
      </c>
      <c r="C15" s="15">
        <v>1</v>
      </c>
      <c r="D15" s="4"/>
      <c r="E15" s="4"/>
      <c r="F15" s="139"/>
      <c r="G15" s="4"/>
      <c r="H15" s="4"/>
      <c r="I15" s="4"/>
      <c r="J15" s="37">
        <f t="shared" si="0"/>
        <v>0</v>
      </c>
    </row>
    <row r="16" spans="1:11" s="3" customFormat="1" x14ac:dyDescent="0.25">
      <c r="A16" s="32" t="s">
        <v>808</v>
      </c>
      <c r="B16" s="15" t="s">
        <v>4</v>
      </c>
      <c r="C16" s="15">
        <v>1</v>
      </c>
      <c r="D16" s="4"/>
      <c r="E16" s="4"/>
      <c r="F16" s="4"/>
      <c r="G16" s="4"/>
      <c r="H16" s="139"/>
      <c r="I16" s="4"/>
      <c r="J16" s="37">
        <f t="shared" si="0"/>
        <v>0</v>
      </c>
    </row>
    <row r="17" spans="1:10" s="3" customFormat="1" x14ac:dyDescent="0.25">
      <c r="A17" s="32" t="s">
        <v>138</v>
      </c>
      <c r="B17" s="15" t="s">
        <v>3</v>
      </c>
      <c r="C17" s="15">
        <v>1</v>
      </c>
      <c r="D17" s="4"/>
      <c r="E17" s="4"/>
      <c r="F17" s="4"/>
      <c r="G17" s="4"/>
      <c r="H17" s="4"/>
      <c r="I17" s="139"/>
      <c r="J17" s="37">
        <f t="shared" si="0"/>
        <v>0</v>
      </c>
    </row>
    <row r="18" spans="1:10" s="3" customFormat="1" x14ac:dyDescent="0.25">
      <c r="A18" s="32" t="s">
        <v>139</v>
      </c>
      <c r="B18" s="15" t="s">
        <v>4</v>
      </c>
      <c r="C18" s="15">
        <v>1</v>
      </c>
      <c r="D18" s="4"/>
      <c r="E18" s="4"/>
      <c r="F18" s="4"/>
      <c r="G18" s="4"/>
      <c r="H18" s="4"/>
      <c r="I18" s="139"/>
      <c r="J18" s="37">
        <f t="shared" si="0"/>
        <v>0</v>
      </c>
    </row>
    <row r="19" spans="1:10" s="3" customFormat="1" x14ac:dyDescent="0.25">
      <c r="A19" s="32" t="s">
        <v>140</v>
      </c>
      <c r="B19" s="15" t="s">
        <v>4</v>
      </c>
      <c r="C19" s="15">
        <v>1</v>
      </c>
      <c r="D19" s="4"/>
      <c r="E19" s="4"/>
      <c r="F19" s="4"/>
      <c r="G19" s="4"/>
      <c r="H19" s="4"/>
      <c r="I19" s="139"/>
      <c r="J19" s="37">
        <f t="shared" si="0"/>
        <v>0</v>
      </c>
    </row>
    <row r="20" spans="1:10" s="3" customFormat="1" x14ac:dyDescent="0.25">
      <c r="A20" s="32" t="s">
        <v>810</v>
      </c>
      <c r="B20" s="15" t="s">
        <v>4</v>
      </c>
      <c r="C20" s="15">
        <v>1</v>
      </c>
      <c r="D20" s="4"/>
      <c r="E20" s="4"/>
      <c r="F20" s="4"/>
      <c r="G20" s="4"/>
      <c r="H20" s="4"/>
      <c r="I20" s="139"/>
      <c r="J20" s="37">
        <f t="shared" si="0"/>
        <v>0</v>
      </c>
    </row>
    <row r="21" spans="1:10" s="3" customFormat="1" x14ac:dyDescent="0.25">
      <c r="A21" s="32" t="s">
        <v>811</v>
      </c>
      <c r="B21" s="15" t="s">
        <v>4</v>
      </c>
      <c r="C21" s="15">
        <v>1</v>
      </c>
      <c r="D21" s="4"/>
      <c r="E21" s="4"/>
      <c r="F21" s="4"/>
      <c r="G21" s="4"/>
      <c r="H21" s="4"/>
      <c r="I21" s="139"/>
      <c r="J21" s="37">
        <f t="shared" si="0"/>
        <v>0</v>
      </c>
    </row>
    <row r="22" spans="1:10" s="3" customFormat="1" x14ac:dyDescent="0.25">
      <c r="A22" s="32" t="s">
        <v>812</v>
      </c>
      <c r="B22" s="15" t="s">
        <v>4</v>
      </c>
      <c r="C22" s="15">
        <v>1</v>
      </c>
      <c r="D22" s="4"/>
      <c r="E22" s="4"/>
      <c r="F22" s="4"/>
      <c r="G22" s="4"/>
      <c r="H22" s="4"/>
      <c r="I22" s="139"/>
      <c r="J22" s="37">
        <f t="shared" si="0"/>
        <v>0</v>
      </c>
    </row>
    <row r="23" spans="1:10" s="3" customFormat="1" x14ac:dyDescent="0.25">
      <c r="A23" s="6"/>
      <c r="B23" s="16"/>
      <c r="C23" s="16"/>
      <c r="D23" s="4"/>
      <c r="E23" s="20"/>
      <c r="F23" s="20"/>
      <c r="G23" s="20"/>
      <c r="H23" s="20"/>
      <c r="I23" s="20"/>
      <c r="J23" s="41"/>
    </row>
    <row r="24" spans="1:10" s="3" customFormat="1" ht="15.75" thickBot="1" x14ac:dyDescent="0.3">
      <c r="A24" s="6"/>
      <c r="B24" s="16"/>
      <c r="C24" s="16"/>
      <c r="D24" s="4"/>
      <c r="E24" s="4"/>
      <c r="F24" s="4"/>
      <c r="G24" s="4"/>
      <c r="H24" s="4"/>
      <c r="I24" s="4"/>
      <c r="J24" s="37"/>
    </row>
    <row r="25" spans="1:10" s="3" customFormat="1" ht="19.5" thickBot="1" x14ac:dyDescent="0.3">
      <c r="A25" s="4"/>
      <c r="B25" s="14"/>
      <c r="C25" s="14"/>
      <c r="D25" s="4"/>
      <c r="E25" s="4"/>
      <c r="F25" s="4"/>
      <c r="G25" s="5"/>
      <c r="H25" s="5"/>
      <c r="I25" s="27" t="s">
        <v>5</v>
      </c>
      <c r="J25" s="36">
        <f>SUM(J4:J24)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pane ySplit="4" topLeftCell="A17" activePane="bottomLeft" state="frozenSplit"/>
      <selection pane="bottomLeft" activeCell="E27" sqref="E27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762</v>
      </c>
      <c r="B3" s="25"/>
      <c r="C3" s="24"/>
      <c r="D3" s="1" t="s">
        <v>6</v>
      </c>
      <c r="E3" s="1" t="s">
        <v>906</v>
      </c>
      <c r="F3" s="1" t="s">
        <v>8</v>
      </c>
      <c r="G3" s="1" t="s">
        <v>908</v>
      </c>
      <c r="H3" s="1" t="s">
        <v>10</v>
      </c>
      <c r="I3" s="1" t="s">
        <v>11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1" t="s">
        <v>750</v>
      </c>
      <c r="B5" s="15"/>
      <c r="C5" s="15"/>
      <c r="D5" s="4"/>
      <c r="E5" s="4"/>
      <c r="F5" s="4"/>
      <c r="G5" s="4"/>
      <c r="H5" s="4"/>
      <c r="I5" s="4"/>
      <c r="J5" s="37"/>
    </row>
    <row r="6" spans="1:11" s="3" customFormat="1" x14ac:dyDescent="0.25">
      <c r="A6" s="42" t="s">
        <v>529</v>
      </c>
      <c r="B6" s="15" t="s">
        <v>3</v>
      </c>
      <c r="C6" s="15">
        <v>1</v>
      </c>
      <c r="D6" s="45"/>
      <c r="E6" s="45"/>
      <c r="F6" s="45"/>
      <c r="G6" s="139"/>
      <c r="H6" s="45"/>
      <c r="I6" s="45"/>
      <c r="J6" s="37">
        <f t="shared" ref="J6:J27" si="0">(D6*365+E6*52+F6*12+G6*4+H6*2+I6)*C6</f>
        <v>0</v>
      </c>
    </row>
    <row r="7" spans="1:11" s="3" customFormat="1" x14ac:dyDescent="0.25">
      <c r="A7" s="42" t="s">
        <v>530</v>
      </c>
      <c r="B7" s="15" t="s">
        <v>3</v>
      </c>
      <c r="C7" s="15">
        <v>1</v>
      </c>
      <c r="D7" s="45"/>
      <c r="E7" s="45"/>
      <c r="F7" s="45"/>
      <c r="G7" s="139"/>
      <c r="H7" s="45"/>
      <c r="I7" s="45"/>
      <c r="J7" s="37">
        <f t="shared" si="0"/>
        <v>0</v>
      </c>
    </row>
    <row r="8" spans="1:11" s="3" customFormat="1" x14ac:dyDescent="0.25">
      <c r="A8" s="42" t="s">
        <v>531</v>
      </c>
      <c r="B8" s="15" t="s">
        <v>3</v>
      </c>
      <c r="C8" s="15">
        <v>1</v>
      </c>
      <c r="D8" s="45"/>
      <c r="E8" s="45"/>
      <c r="F8" s="45"/>
      <c r="G8" s="139"/>
      <c r="H8" s="45"/>
      <c r="I8" s="4"/>
      <c r="J8" s="37">
        <f t="shared" si="0"/>
        <v>0</v>
      </c>
    </row>
    <row r="9" spans="1:11" s="3" customFormat="1" x14ac:dyDescent="0.25">
      <c r="A9" s="42" t="s">
        <v>532</v>
      </c>
      <c r="B9" s="15" t="s">
        <v>3</v>
      </c>
      <c r="C9" s="15">
        <v>1</v>
      </c>
      <c r="D9" s="45"/>
      <c r="E9" s="45"/>
      <c r="F9" s="45"/>
      <c r="G9" s="139"/>
      <c r="H9" s="45"/>
      <c r="I9" s="4"/>
      <c r="J9" s="37">
        <f t="shared" si="0"/>
        <v>0</v>
      </c>
    </row>
    <row r="10" spans="1:11" s="3" customFormat="1" x14ac:dyDescent="0.25">
      <c r="A10" s="42" t="s">
        <v>533</v>
      </c>
      <c r="B10" s="15" t="s">
        <v>3</v>
      </c>
      <c r="C10" s="15">
        <v>1</v>
      </c>
      <c r="D10" s="45"/>
      <c r="E10" s="45"/>
      <c r="F10" s="45"/>
      <c r="G10" s="139"/>
      <c r="H10" s="45"/>
      <c r="I10" s="4"/>
      <c r="J10" s="37">
        <f t="shared" si="0"/>
        <v>0</v>
      </c>
    </row>
    <row r="11" spans="1:11" s="3" customFormat="1" x14ac:dyDescent="0.25">
      <c r="A11" s="42" t="s">
        <v>534</v>
      </c>
      <c r="B11" s="15" t="s">
        <v>3</v>
      </c>
      <c r="C11" s="15">
        <v>1</v>
      </c>
      <c r="D11" s="45"/>
      <c r="E11" s="45"/>
      <c r="F11" s="45"/>
      <c r="G11" s="139"/>
      <c r="H11" s="45"/>
      <c r="I11" s="4"/>
      <c r="J11" s="37">
        <f t="shared" si="0"/>
        <v>0</v>
      </c>
    </row>
    <row r="12" spans="1:11" s="3" customFormat="1" x14ac:dyDescent="0.25">
      <c r="A12" s="42" t="s">
        <v>535</v>
      </c>
      <c r="B12" s="15" t="s">
        <v>3</v>
      </c>
      <c r="C12" s="15">
        <v>1</v>
      </c>
      <c r="D12" s="45"/>
      <c r="E12" s="45"/>
      <c r="F12" s="45"/>
      <c r="G12" s="139"/>
      <c r="H12" s="45"/>
      <c r="I12" s="4"/>
      <c r="J12" s="37">
        <f t="shared" si="0"/>
        <v>0</v>
      </c>
    </row>
    <row r="13" spans="1:11" s="3" customFormat="1" x14ac:dyDescent="0.25">
      <c r="A13" s="42" t="s">
        <v>536</v>
      </c>
      <c r="B13" s="15" t="s">
        <v>3</v>
      </c>
      <c r="C13" s="15">
        <v>1</v>
      </c>
      <c r="D13" s="45"/>
      <c r="E13" s="45"/>
      <c r="F13" s="45"/>
      <c r="G13" s="139"/>
      <c r="H13" s="45"/>
      <c r="I13" s="4"/>
      <c r="J13" s="37">
        <f t="shared" si="0"/>
        <v>0</v>
      </c>
    </row>
    <row r="14" spans="1:11" s="3" customFormat="1" x14ac:dyDescent="0.25">
      <c r="A14" s="42" t="s">
        <v>537</v>
      </c>
      <c r="B14" s="15" t="s">
        <v>3</v>
      </c>
      <c r="C14" s="15">
        <v>1</v>
      </c>
      <c r="D14" s="45"/>
      <c r="E14" s="45"/>
      <c r="F14" s="45"/>
      <c r="G14" s="139"/>
      <c r="H14" s="45"/>
      <c r="I14" s="4"/>
      <c r="J14" s="37">
        <f t="shared" si="0"/>
        <v>0</v>
      </c>
    </row>
    <row r="15" spans="1:11" s="3" customFormat="1" x14ac:dyDescent="0.25">
      <c r="A15" s="42" t="s">
        <v>557</v>
      </c>
      <c r="B15" s="15" t="s">
        <v>3</v>
      </c>
      <c r="C15" s="15">
        <v>1</v>
      </c>
      <c r="D15" s="45"/>
      <c r="E15" s="139"/>
      <c r="F15" s="45"/>
      <c r="G15" s="45"/>
      <c r="H15" s="45"/>
      <c r="I15" s="4"/>
      <c r="J15" s="37">
        <f t="shared" si="0"/>
        <v>0</v>
      </c>
    </row>
    <row r="16" spans="1:11" s="3" customFormat="1" x14ac:dyDescent="0.25">
      <c r="A16" s="42" t="s">
        <v>558</v>
      </c>
      <c r="B16" s="15" t="s">
        <v>3</v>
      </c>
      <c r="C16" s="15">
        <v>1</v>
      </c>
      <c r="D16" s="45"/>
      <c r="E16" s="139"/>
      <c r="F16" s="45"/>
      <c r="G16" s="45"/>
      <c r="H16" s="45"/>
      <c r="I16" s="4"/>
      <c r="J16" s="37">
        <f t="shared" si="0"/>
        <v>0</v>
      </c>
    </row>
    <row r="17" spans="1:10" s="3" customFormat="1" x14ac:dyDescent="0.25">
      <c r="A17" s="42" t="s">
        <v>559</v>
      </c>
      <c r="B17" s="15" t="s">
        <v>3</v>
      </c>
      <c r="C17" s="15">
        <v>1</v>
      </c>
      <c r="D17" s="45"/>
      <c r="E17" s="139"/>
      <c r="F17" s="45"/>
      <c r="G17" s="45"/>
      <c r="H17" s="45"/>
      <c r="I17" s="4"/>
      <c r="J17" s="37">
        <f t="shared" si="0"/>
        <v>0</v>
      </c>
    </row>
    <row r="18" spans="1:10" s="3" customFormat="1" x14ac:dyDescent="0.25">
      <c r="A18" s="42" t="s">
        <v>560</v>
      </c>
      <c r="B18" s="15" t="s">
        <v>3</v>
      </c>
      <c r="C18" s="15">
        <v>1</v>
      </c>
      <c r="D18" s="45"/>
      <c r="E18" s="139"/>
      <c r="F18" s="45"/>
      <c r="G18" s="45"/>
      <c r="H18" s="45"/>
      <c r="I18" s="4"/>
      <c r="J18" s="37">
        <f t="shared" si="0"/>
        <v>0</v>
      </c>
    </row>
    <row r="19" spans="1:10" s="3" customFormat="1" x14ac:dyDescent="0.25">
      <c r="A19" s="42" t="s">
        <v>561</v>
      </c>
      <c r="B19" s="15" t="s">
        <v>3</v>
      </c>
      <c r="C19" s="15">
        <v>1</v>
      </c>
      <c r="D19" s="45"/>
      <c r="E19" s="139"/>
      <c r="F19" s="45"/>
      <c r="G19" s="45"/>
      <c r="H19" s="45"/>
      <c r="I19" s="4"/>
      <c r="J19" s="37">
        <f t="shared" si="0"/>
        <v>0</v>
      </c>
    </row>
    <row r="20" spans="1:10" s="3" customFormat="1" x14ac:dyDescent="0.25">
      <c r="A20" s="42" t="s">
        <v>562</v>
      </c>
      <c r="B20" s="15" t="s">
        <v>3</v>
      </c>
      <c r="C20" s="15">
        <v>1</v>
      </c>
      <c r="D20" s="45"/>
      <c r="E20" s="139"/>
      <c r="F20" s="45"/>
      <c r="G20" s="45"/>
      <c r="H20" s="45"/>
      <c r="I20" s="4"/>
      <c r="J20" s="37">
        <f t="shared" si="0"/>
        <v>0</v>
      </c>
    </row>
    <row r="21" spans="1:10" s="3" customFormat="1" x14ac:dyDescent="0.25">
      <c r="A21" s="42" t="s">
        <v>563</v>
      </c>
      <c r="B21" s="15" t="s">
        <v>3</v>
      </c>
      <c r="C21" s="15">
        <v>1</v>
      </c>
      <c r="D21" s="45"/>
      <c r="E21" s="139"/>
      <c r="F21" s="45"/>
      <c r="G21" s="45"/>
      <c r="H21" s="45"/>
      <c r="I21" s="4"/>
      <c r="J21" s="37">
        <f t="shared" si="0"/>
        <v>0</v>
      </c>
    </row>
    <row r="22" spans="1:10" s="3" customFormat="1" x14ac:dyDescent="0.25">
      <c r="A22" s="42" t="s">
        <v>564</v>
      </c>
      <c r="B22" s="15" t="s">
        <v>3</v>
      </c>
      <c r="C22" s="15">
        <v>1</v>
      </c>
      <c r="D22" s="45"/>
      <c r="E22" s="139"/>
      <c r="F22" s="45"/>
      <c r="G22" s="45"/>
      <c r="H22" s="45"/>
      <c r="I22" s="4"/>
      <c r="J22" s="37">
        <f t="shared" si="0"/>
        <v>0</v>
      </c>
    </row>
    <row r="23" spans="1:10" s="3" customFormat="1" x14ac:dyDescent="0.25">
      <c r="A23" s="42" t="s">
        <v>565</v>
      </c>
      <c r="B23" s="15" t="s">
        <v>3</v>
      </c>
      <c r="C23" s="15">
        <v>1</v>
      </c>
      <c r="D23" s="45"/>
      <c r="E23" s="45"/>
      <c r="F23" s="45"/>
      <c r="G23" s="139"/>
      <c r="H23" s="45"/>
      <c r="I23" s="4"/>
      <c r="J23" s="37">
        <f t="shared" si="0"/>
        <v>0</v>
      </c>
    </row>
    <row r="24" spans="1:10" s="3" customFormat="1" x14ac:dyDescent="0.25">
      <c r="A24" s="42" t="s">
        <v>566</v>
      </c>
      <c r="B24" s="15" t="s">
        <v>3</v>
      </c>
      <c r="C24" s="15">
        <v>1</v>
      </c>
      <c r="D24" s="45"/>
      <c r="E24" s="45"/>
      <c r="F24" s="45"/>
      <c r="G24" s="139"/>
      <c r="H24" s="45"/>
      <c r="I24" s="4"/>
      <c r="J24" s="37">
        <f t="shared" si="0"/>
        <v>0</v>
      </c>
    </row>
    <row r="25" spans="1:10" s="3" customFormat="1" x14ac:dyDescent="0.25">
      <c r="A25" s="42" t="s">
        <v>527</v>
      </c>
      <c r="B25" s="15" t="s">
        <v>3</v>
      </c>
      <c r="C25" s="15">
        <v>1</v>
      </c>
      <c r="D25" s="45"/>
      <c r="E25" s="45"/>
      <c r="F25" s="45"/>
      <c r="G25" s="139"/>
      <c r="H25" s="45"/>
      <c r="I25" s="4"/>
      <c r="J25" s="37">
        <f t="shared" si="0"/>
        <v>0</v>
      </c>
    </row>
    <row r="26" spans="1:10" s="3" customFormat="1" x14ac:dyDescent="0.25">
      <c r="A26" s="42" t="s">
        <v>528</v>
      </c>
      <c r="B26" s="15" t="s">
        <v>3</v>
      </c>
      <c r="C26" s="15">
        <v>1</v>
      </c>
      <c r="D26" s="45"/>
      <c r="E26" s="45"/>
      <c r="F26" s="45"/>
      <c r="G26" s="139"/>
      <c r="H26" s="45"/>
      <c r="I26" s="4"/>
      <c r="J26" s="37">
        <f t="shared" si="0"/>
        <v>0</v>
      </c>
    </row>
    <row r="27" spans="1:10" s="3" customFormat="1" x14ac:dyDescent="0.25">
      <c r="A27" s="42" t="s">
        <v>538</v>
      </c>
      <c r="B27" s="15" t="s">
        <v>3</v>
      </c>
      <c r="C27" s="15">
        <v>1</v>
      </c>
      <c r="D27" s="45"/>
      <c r="E27" s="45"/>
      <c r="F27" s="45"/>
      <c r="G27" s="139"/>
      <c r="H27" s="45"/>
      <c r="I27" s="4"/>
      <c r="J27" s="37">
        <f t="shared" si="0"/>
        <v>0</v>
      </c>
    </row>
    <row r="28" spans="1:10" s="3" customFormat="1" ht="15.75" thickBot="1" x14ac:dyDescent="0.3">
      <c r="A28" s="22"/>
      <c r="B28" s="15"/>
      <c r="C28" s="15"/>
      <c r="D28" s="45"/>
      <c r="E28" s="45"/>
      <c r="F28" s="45"/>
      <c r="G28" s="4"/>
      <c r="H28" s="45"/>
      <c r="I28" s="4"/>
      <c r="J28" s="37"/>
    </row>
    <row r="29" spans="1:10" s="3" customFormat="1" ht="19.5" thickBot="1" x14ac:dyDescent="0.3">
      <c r="A29" s="4"/>
      <c r="B29" s="14"/>
      <c r="C29" s="14"/>
      <c r="D29" s="4"/>
      <c r="E29" s="4"/>
      <c r="F29" s="4"/>
      <c r="G29" s="4"/>
      <c r="H29" s="5"/>
      <c r="I29" s="27" t="s">
        <v>5</v>
      </c>
      <c r="J29" s="36">
        <f>SUM(J4:J28)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pane ySplit="4" topLeftCell="A14" activePane="bottomLeft" state="frozenSplit"/>
      <selection pane="bottomLeft" activeCell="F27" sqref="F27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763</v>
      </c>
      <c r="B3" s="25"/>
      <c r="C3" s="24"/>
      <c r="D3" s="1" t="s">
        <v>6</v>
      </c>
      <c r="E3" s="1" t="s">
        <v>906</v>
      </c>
      <c r="F3" s="1" t="s">
        <v>8</v>
      </c>
      <c r="G3" s="1" t="s">
        <v>908</v>
      </c>
      <c r="H3" s="1" t="s">
        <v>10</v>
      </c>
      <c r="I3" s="1" t="s">
        <v>11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21" t="s">
        <v>750</v>
      </c>
      <c r="B5" s="15"/>
      <c r="C5" s="15"/>
      <c r="D5" s="4"/>
      <c r="E5" s="4"/>
      <c r="F5" s="4"/>
      <c r="G5" s="4"/>
      <c r="H5" s="4"/>
      <c r="I5" s="4"/>
      <c r="J5" s="37"/>
    </row>
    <row r="6" spans="1:11" s="3" customFormat="1" x14ac:dyDescent="0.25">
      <c r="A6" s="42" t="s">
        <v>529</v>
      </c>
      <c r="B6" s="15" t="s">
        <v>3</v>
      </c>
      <c r="C6" s="15">
        <v>1</v>
      </c>
      <c r="D6" s="45"/>
      <c r="E6" s="45"/>
      <c r="F6" s="45"/>
      <c r="G6" s="139"/>
      <c r="H6" s="45"/>
      <c r="I6" s="45"/>
      <c r="J6" s="37">
        <f t="shared" ref="J6:J27" si="0">(D6*365+E6*52+F6*12+G6*4+H6*2+I6)*C6</f>
        <v>0</v>
      </c>
    </row>
    <row r="7" spans="1:11" s="3" customFormat="1" x14ac:dyDescent="0.25">
      <c r="A7" s="42" t="s">
        <v>530</v>
      </c>
      <c r="B7" s="15" t="s">
        <v>3</v>
      </c>
      <c r="C7" s="15">
        <v>1</v>
      </c>
      <c r="D7" s="45"/>
      <c r="E7" s="45"/>
      <c r="F7" s="45"/>
      <c r="G7" s="139"/>
      <c r="H7" s="45"/>
      <c r="I7" s="45"/>
      <c r="J7" s="37">
        <f t="shared" si="0"/>
        <v>0</v>
      </c>
    </row>
    <row r="8" spans="1:11" s="3" customFormat="1" x14ac:dyDescent="0.25">
      <c r="A8" s="42" t="s">
        <v>531</v>
      </c>
      <c r="B8" s="15" t="s">
        <v>3</v>
      </c>
      <c r="C8" s="15">
        <v>1</v>
      </c>
      <c r="D8" s="45"/>
      <c r="E8" s="45"/>
      <c r="F8" s="45"/>
      <c r="G8" s="139"/>
      <c r="H8" s="45"/>
      <c r="I8" s="4"/>
      <c r="J8" s="37">
        <f t="shared" si="0"/>
        <v>0</v>
      </c>
    </row>
    <row r="9" spans="1:11" s="3" customFormat="1" x14ac:dyDescent="0.25">
      <c r="A9" s="42" t="s">
        <v>532</v>
      </c>
      <c r="B9" s="15" t="s">
        <v>3</v>
      </c>
      <c r="C9" s="15">
        <v>1</v>
      </c>
      <c r="D9" s="45"/>
      <c r="E9" s="45"/>
      <c r="F9" s="45"/>
      <c r="G9" s="139"/>
      <c r="H9" s="45"/>
      <c r="I9" s="4"/>
      <c r="J9" s="37">
        <f t="shared" si="0"/>
        <v>0</v>
      </c>
    </row>
    <row r="10" spans="1:11" s="3" customFormat="1" x14ac:dyDescent="0.25">
      <c r="A10" s="42" t="s">
        <v>533</v>
      </c>
      <c r="B10" s="15" t="s">
        <v>3</v>
      </c>
      <c r="C10" s="15">
        <v>1</v>
      </c>
      <c r="D10" s="45"/>
      <c r="E10" s="45"/>
      <c r="F10" s="45"/>
      <c r="G10" s="139"/>
      <c r="H10" s="45"/>
      <c r="I10" s="4"/>
      <c r="J10" s="37">
        <f t="shared" si="0"/>
        <v>0</v>
      </c>
    </row>
    <row r="11" spans="1:11" s="3" customFormat="1" x14ac:dyDescent="0.25">
      <c r="A11" s="42" t="s">
        <v>534</v>
      </c>
      <c r="B11" s="15" t="s">
        <v>3</v>
      </c>
      <c r="C11" s="15">
        <v>1</v>
      </c>
      <c r="D11" s="45"/>
      <c r="E11" s="45"/>
      <c r="F11" s="45"/>
      <c r="G11" s="139"/>
      <c r="H11" s="45"/>
      <c r="I11" s="4"/>
      <c r="J11" s="37">
        <f t="shared" si="0"/>
        <v>0</v>
      </c>
    </row>
    <row r="12" spans="1:11" s="3" customFormat="1" x14ac:dyDescent="0.25">
      <c r="A12" s="42" t="s">
        <v>536</v>
      </c>
      <c r="B12" s="15" t="s">
        <v>3</v>
      </c>
      <c r="C12" s="15">
        <v>1</v>
      </c>
      <c r="D12" s="45"/>
      <c r="E12" s="45"/>
      <c r="F12" s="45"/>
      <c r="G12" s="139"/>
      <c r="H12" s="45"/>
      <c r="I12" s="4"/>
      <c r="J12" s="37">
        <f t="shared" si="0"/>
        <v>0</v>
      </c>
    </row>
    <row r="13" spans="1:11" s="3" customFormat="1" x14ac:dyDescent="0.25">
      <c r="A13" s="42" t="s">
        <v>537</v>
      </c>
      <c r="B13" s="15" t="s">
        <v>3</v>
      </c>
      <c r="C13" s="15">
        <v>1</v>
      </c>
      <c r="D13" s="45"/>
      <c r="E13" s="45"/>
      <c r="F13" s="45"/>
      <c r="G13" s="139"/>
      <c r="H13" s="45"/>
      <c r="I13" s="4"/>
      <c r="J13" s="37">
        <f t="shared" si="0"/>
        <v>0</v>
      </c>
    </row>
    <row r="14" spans="1:11" s="3" customFormat="1" x14ac:dyDescent="0.25">
      <c r="A14" s="42" t="s">
        <v>557</v>
      </c>
      <c r="B14" s="15" t="s">
        <v>3</v>
      </c>
      <c r="C14" s="15">
        <v>1</v>
      </c>
      <c r="D14" s="45"/>
      <c r="E14" s="139"/>
      <c r="F14" s="45"/>
      <c r="G14" s="45"/>
      <c r="H14" s="45"/>
      <c r="I14" s="4"/>
      <c r="J14" s="37">
        <f t="shared" si="0"/>
        <v>0</v>
      </c>
    </row>
    <row r="15" spans="1:11" s="3" customFormat="1" x14ac:dyDescent="0.25">
      <c r="A15" s="42" t="s">
        <v>558</v>
      </c>
      <c r="B15" s="15" t="s">
        <v>3</v>
      </c>
      <c r="C15" s="15">
        <v>1</v>
      </c>
      <c r="D15" s="45"/>
      <c r="E15" s="139"/>
      <c r="F15" s="45"/>
      <c r="G15" s="45"/>
      <c r="H15" s="45"/>
      <c r="I15" s="4"/>
      <c r="J15" s="37">
        <f t="shared" si="0"/>
        <v>0</v>
      </c>
    </row>
    <row r="16" spans="1:11" s="3" customFormat="1" x14ac:dyDescent="0.25">
      <c r="A16" s="42" t="s">
        <v>559</v>
      </c>
      <c r="B16" s="15" t="s">
        <v>3</v>
      </c>
      <c r="C16" s="15">
        <v>1</v>
      </c>
      <c r="D16" s="45"/>
      <c r="E16" s="139"/>
      <c r="F16" s="45"/>
      <c r="G16" s="45"/>
      <c r="H16" s="45"/>
      <c r="I16" s="4"/>
      <c r="J16" s="37">
        <f t="shared" si="0"/>
        <v>0</v>
      </c>
    </row>
    <row r="17" spans="1:10" s="3" customFormat="1" x14ac:dyDescent="0.25">
      <c r="A17" s="42" t="s">
        <v>560</v>
      </c>
      <c r="B17" s="15" t="s">
        <v>3</v>
      </c>
      <c r="C17" s="15">
        <v>1</v>
      </c>
      <c r="D17" s="45"/>
      <c r="E17" s="139"/>
      <c r="F17" s="45"/>
      <c r="G17" s="45"/>
      <c r="H17" s="45"/>
      <c r="I17" s="4"/>
      <c r="J17" s="37">
        <f t="shared" si="0"/>
        <v>0</v>
      </c>
    </row>
    <row r="18" spans="1:10" s="3" customFormat="1" x14ac:dyDescent="0.25">
      <c r="A18" s="42" t="s">
        <v>561</v>
      </c>
      <c r="B18" s="15" t="s">
        <v>3</v>
      </c>
      <c r="C18" s="15">
        <v>1</v>
      </c>
      <c r="D18" s="45"/>
      <c r="E18" s="139"/>
      <c r="F18" s="45"/>
      <c r="G18" s="45"/>
      <c r="H18" s="45"/>
      <c r="I18" s="4"/>
      <c r="J18" s="37">
        <f t="shared" si="0"/>
        <v>0</v>
      </c>
    </row>
    <row r="19" spans="1:10" s="3" customFormat="1" x14ac:dyDescent="0.25">
      <c r="A19" s="42" t="s">
        <v>562</v>
      </c>
      <c r="B19" s="15" t="s">
        <v>3</v>
      </c>
      <c r="C19" s="15">
        <v>1</v>
      </c>
      <c r="D19" s="45"/>
      <c r="E19" s="139"/>
      <c r="F19" s="45"/>
      <c r="G19" s="45"/>
      <c r="H19" s="45"/>
      <c r="I19" s="4"/>
      <c r="J19" s="37">
        <f t="shared" si="0"/>
        <v>0</v>
      </c>
    </row>
    <row r="20" spans="1:10" s="3" customFormat="1" x14ac:dyDescent="0.25">
      <c r="A20" s="42" t="s">
        <v>563</v>
      </c>
      <c r="B20" s="15" t="s">
        <v>3</v>
      </c>
      <c r="C20" s="15">
        <v>1</v>
      </c>
      <c r="D20" s="45"/>
      <c r="E20" s="139"/>
      <c r="F20" s="45"/>
      <c r="G20" s="45"/>
      <c r="H20" s="45"/>
      <c r="I20" s="4"/>
      <c r="J20" s="37">
        <f t="shared" si="0"/>
        <v>0</v>
      </c>
    </row>
    <row r="21" spans="1:10" s="3" customFormat="1" x14ac:dyDescent="0.25">
      <c r="A21" s="42" t="s">
        <v>564</v>
      </c>
      <c r="B21" s="15" t="s">
        <v>3</v>
      </c>
      <c r="C21" s="15">
        <v>1</v>
      </c>
      <c r="D21" s="45"/>
      <c r="E21" s="139"/>
      <c r="F21" s="45"/>
      <c r="G21" s="45"/>
      <c r="H21" s="45"/>
      <c r="I21" s="4"/>
      <c r="J21" s="37">
        <f t="shared" si="0"/>
        <v>0</v>
      </c>
    </row>
    <row r="22" spans="1:10" s="3" customFormat="1" x14ac:dyDescent="0.25">
      <c r="A22" s="42" t="s">
        <v>565</v>
      </c>
      <c r="B22" s="15" t="s">
        <v>3</v>
      </c>
      <c r="C22" s="15">
        <v>1</v>
      </c>
      <c r="D22" s="45"/>
      <c r="E22" s="45"/>
      <c r="F22" s="45"/>
      <c r="G22" s="139"/>
      <c r="H22" s="45"/>
      <c r="I22" s="4"/>
      <c r="J22" s="37">
        <f t="shared" si="0"/>
        <v>0</v>
      </c>
    </row>
    <row r="23" spans="1:10" s="3" customFormat="1" x14ac:dyDescent="0.25">
      <c r="A23" s="18" t="s">
        <v>761</v>
      </c>
      <c r="B23" s="15" t="s">
        <v>3</v>
      </c>
      <c r="C23" s="15">
        <v>1</v>
      </c>
      <c r="D23" s="45"/>
      <c r="E23" s="45"/>
      <c r="F23" s="45"/>
      <c r="G23" s="139"/>
      <c r="H23" s="45"/>
      <c r="I23" s="4"/>
      <c r="J23" s="37">
        <f t="shared" si="0"/>
        <v>0</v>
      </c>
    </row>
    <row r="24" spans="1:10" s="3" customFormat="1" x14ac:dyDescent="0.25">
      <c r="A24" s="42" t="s">
        <v>566</v>
      </c>
      <c r="B24" s="15" t="s">
        <v>3</v>
      </c>
      <c r="C24" s="15">
        <v>1</v>
      </c>
      <c r="D24" s="45"/>
      <c r="E24" s="45"/>
      <c r="F24" s="45"/>
      <c r="G24" s="139"/>
      <c r="H24" s="45"/>
      <c r="I24" s="4"/>
      <c r="J24" s="37">
        <f t="shared" si="0"/>
        <v>0</v>
      </c>
    </row>
    <row r="25" spans="1:10" s="3" customFormat="1" x14ac:dyDescent="0.25">
      <c r="A25" s="42" t="s">
        <v>527</v>
      </c>
      <c r="B25" s="15" t="s">
        <v>3</v>
      </c>
      <c r="C25" s="15">
        <v>1</v>
      </c>
      <c r="D25" s="45"/>
      <c r="E25" s="45"/>
      <c r="F25" s="45"/>
      <c r="G25" s="139"/>
      <c r="H25" s="45"/>
      <c r="I25" s="4"/>
      <c r="J25" s="37">
        <f t="shared" si="0"/>
        <v>0</v>
      </c>
    </row>
    <row r="26" spans="1:10" s="3" customFormat="1" x14ac:dyDescent="0.25">
      <c r="A26" s="42" t="s">
        <v>528</v>
      </c>
      <c r="B26" s="15" t="s">
        <v>3</v>
      </c>
      <c r="C26" s="15">
        <v>1</v>
      </c>
      <c r="D26" s="45"/>
      <c r="E26" s="45"/>
      <c r="F26" s="45"/>
      <c r="G26" s="139"/>
      <c r="H26" s="45"/>
      <c r="I26" s="4"/>
      <c r="J26" s="37">
        <f t="shared" si="0"/>
        <v>0</v>
      </c>
    </row>
    <row r="27" spans="1:10" s="3" customFormat="1" x14ac:dyDescent="0.25">
      <c r="A27" s="42" t="s">
        <v>538</v>
      </c>
      <c r="B27" s="15" t="s">
        <v>3</v>
      </c>
      <c r="C27" s="15">
        <v>1</v>
      </c>
      <c r="D27" s="45"/>
      <c r="E27" s="45"/>
      <c r="F27" s="45"/>
      <c r="G27" s="139"/>
      <c r="H27" s="45"/>
      <c r="I27" s="4"/>
      <c r="J27" s="37">
        <f t="shared" si="0"/>
        <v>0</v>
      </c>
    </row>
    <row r="28" spans="1:10" s="3" customFormat="1" ht="15.75" thickBot="1" x14ac:dyDescent="0.3">
      <c r="A28" s="22"/>
      <c r="B28" s="15"/>
      <c r="C28" s="15"/>
      <c r="D28" s="45"/>
      <c r="E28" s="45"/>
      <c r="F28" s="45"/>
      <c r="G28" s="45"/>
      <c r="H28" s="45"/>
      <c r="I28" s="4"/>
      <c r="J28" s="37"/>
    </row>
    <row r="29" spans="1:10" s="3" customFormat="1" ht="19.5" thickBot="1" x14ac:dyDescent="0.3">
      <c r="A29" s="4"/>
      <c r="B29" s="14"/>
      <c r="C29" s="14"/>
      <c r="D29" s="4"/>
      <c r="E29" s="4"/>
      <c r="F29" s="4"/>
      <c r="G29" s="5"/>
      <c r="H29" s="5"/>
      <c r="I29" s="27" t="s">
        <v>5</v>
      </c>
      <c r="J29" s="36">
        <f>SUM(J4:J28)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47.25" thickBot="1" x14ac:dyDescent="0.3">
      <c r="A3" s="26" t="s">
        <v>389</v>
      </c>
      <c r="B3" s="25"/>
      <c r="C3" s="24"/>
      <c r="D3" s="1" t="s">
        <v>6</v>
      </c>
      <c r="E3" s="1" t="s">
        <v>7</v>
      </c>
      <c r="F3" s="1" t="s">
        <v>907</v>
      </c>
      <c r="G3" s="1" t="s">
        <v>9</v>
      </c>
      <c r="H3" s="1" t="s">
        <v>10</v>
      </c>
      <c r="I3" s="1" t="s">
        <v>11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 t="s">
        <v>83</v>
      </c>
      <c r="B5" s="15" t="s">
        <v>3</v>
      </c>
      <c r="C5" s="15">
        <v>1</v>
      </c>
      <c r="D5" s="4"/>
      <c r="E5" s="4"/>
      <c r="F5" s="139"/>
      <c r="G5" s="4"/>
      <c r="H5" s="4"/>
      <c r="I5" s="4"/>
      <c r="J5" s="37">
        <f>(D5*365+E5*52+F5*12+G5*4+H5*2+I5)*C5</f>
        <v>0</v>
      </c>
    </row>
    <row r="6" spans="1:11" s="3" customFormat="1" x14ac:dyDescent="0.25">
      <c r="A6" s="5" t="s">
        <v>84</v>
      </c>
      <c r="B6" s="15" t="s">
        <v>3</v>
      </c>
      <c r="C6" s="15">
        <v>1</v>
      </c>
      <c r="D6" s="4"/>
      <c r="E6" s="4"/>
      <c r="F6" s="139"/>
      <c r="G6" s="4"/>
      <c r="H6" s="4"/>
      <c r="I6" s="4"/>
      <c r="J6" s="37">
        <f>(D6*365+E6*52+F6*12+G6*4+H6*2+I6)*C6</f>
        <v>0</v>
      </c>
    </row>
    <row r="7" spans="1:11" s="3" customFormat="1" ht="15.75" thickBot="1" x14ac:dyDescent="0.3">
      <c r="A7" s="6"/>
      <c r="B7" s="16"/>
      <c r="C7" s="16"/>
      <c r="D7" s="4"/>
      <c r="E7" s="4"/>
      <c r="F7" s="4"/>
      <c r="G7" s="4"/>
      <c r="H7" s="7"/>
      <c r="I7" s="7"/>
      <c r="J7" s="37"/>
    </row>
    <row r="8" spans="1:11" s="3" customFormat="1" ht="19.5" thickBot="1" x14ac:dyDescent="0.3">
      <c r="A8" s="4"/>
      <c r="B8" s="14"/>
      <c r="C8" s="14"/>
      <c r="D8" s="4"/>
      <c r="E8" s="4"/>
      <c r="F8" s="4"/>
      <c r="G8" s="5"/>
      <c r="H8" s="5"/>
      <c r="I8" s="27" t="s">
        <v>5</v>
      </c>
      <c r="J8" s="36">
        <f>SUM(J4:J7)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66.42578125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70.5" thickBot="1" x14ac:dyDescent="0.3">
      <c r="A3" s="26" t="s">
        <v>82</v>
      </c>
      <c r="B3" s="25"/>
      <c r="C3" s="24"/>
      <c r="D3" s="1" t="s">
        <v>6</v>
      </c>
      <c r="E3" s="1" t="s">
        <v>7</v>
      </c>
      <c r="F3" s="1" t="s">
        <v>907</v>
      </c>
      <c r="G3" s="1" t="s">
        <v>9</v>
      </c>
      <c r="H3" s="1" t="s">
        <v>10</v>
      </c>
      <c r="I3" s="1" t="s">
        <v>11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ht="31.5" customHeight="1" x14ac:dyDescent="0.25">
      <c r="A5" s="46" t="s">
        <v>579</v>
      </c>
      <c r="B5" s="15" t="s">
        <v>3</v>
      </c>
      <c r="C5" s="15">
        <v>1</v>
      </c>
      <c r="D5" s="20"/>
      <c r="E5" s="20"/>
      <c r="F5" s="139"/>
      <c r="G5" s="20"/>
      <c r="H5" s="20"/>
      <c r="I5" s="20"/>
      <c r="J5" s="37">
        <f>(D5*365+E5*52+F5*12+G5*4+H5*2+I5)*C5</f>
        <v>0</v>
      </c>
    </row>
    <row r="6" spans="1:11" s="3" customFormat="1" ht="15.75" thickBot="1" x14ac:dyDescent="0.3">
      <c r="A6" s="6"/>
      <c r="B6" s="16"/>
      <c r="C6" s="16"/>
      <c r="D6" s="4"/>
      <c r="E6" s="4"/>
      <c r="F6" s="4"/>
      <c r="G6" s="4"/>
      <c r="H6" s="7"/>
      <c r="I6" s="7"/>
      <c r="J6" s="37"/>
    </row>
    <row r="7" spans="1:11" s="3" customFormat="1" ht="19.5" thickBot="1" x14ac:dyDescent="0.3">
      <c r="A7" s="4"/>
      <c r="B7" s="14"/>
      <c r="C7" s="14"/>
      <c r="D7" s="4"/>
      <c r="E7" s="4"/>
      <c r="F7" s="4"/>
      <c r="G7" s="5"/>
      <c r="H7" s="5"/>
      <c r="I7" s="27" t="s">
        <v>5</v>
      </c>
      <c r="J7" s="36">
        <f>SUM(J4:J6)</f>
        <v>0</v>
      </c>
    </row>
  </sheetData>
  <mergeCells count="1">
    <mergeCell ref="D2:I2"/>
  </mergeCells>
  <pageMargins left="0.70866141732283472" right="0.70866141732283472" top="0.47244094488188981" bottom="0.43307086614173229" header="0.31496062992125984" footer="0.31496062992125984"/>
  <pageSetup paperSize="9" scale="65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90" zoomScaleNormal="90" workbookViewId="0">
      <pane ySplit="4" topLeftCell="A5" activePane="bottomLeft" state="frozenSplit"/>
      <selection pane="bottomLeft" activeCell="D15" sqref="D15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93.75" thickBot="1" x14ac:dyDescent="0.3">
      <c r="A3" s="26" t="s">
        <v>85</v>
      </c>
      <c r="B3" s="25"/>
      <c r="C3" s="24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ht="30" x14ac:dyDescent="0.25">
      <c r="A5" s="76" t="s">
        <v>789</v>
      </c>
      <c r="B5" s="15" t="s">
        <v>3</v>
      </c>
      <c r="C5" s="15">
        <v>1</v>
      </c>
      <c r="D5" s="20"/>
      <c r="E5" s="20"/>
      <c r="F5" s="20"/>
      <c r="G5" s="20"/>
      <c r="H5" s="20"/>
      <c r="I5" s="139"/>
      <c r="J5" s="37">
        <f>(D5*365+E5*52+F5*12+G5*4+H5*2+I5)*C5</f>
        <v>0</v>
      </c>
    </row>
    <row r="6" spans="1:11" s="3" customFormat="1" ht="15.75" thickBot="1" x14ac:dyDescent="0.3">
      <c r="A6" s="6"/>
      <c r="B6" s="16"/>
      <c r="C6" s="16"/>
      <c r="D6" s="4"/>
      <c r="E6" s="4"/>
      <c r="F6" s="4"/>
      <c r="G6" s="4"/>
      <c r="H6" s="7"/>
      <c r="I6" s="7"/>
      <c r="J6" s="37"/>
    </row>
    <row r="7" spans="1:11" s="3" customFormat="1" ht="19.5" thickBot="1" x14ac:dyDescent="0.3">
      <c r="A7" s="4"/>
      <c r="B7" s="14"/>
      <c r="C7" s="14"/>
      <c r="D7" s="4"/>
      <c r="E7" s="4"/>
      <c r="F7" s="4"/>
      <c r="G7" s="5"/>
      <c r="H7" s="5"/>
      <c r="I7" s="27" t="s">
        <v>5</v>
      </c>
      <c r="J7" s="36">
        <f>SUM(J4:J6)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90" zoomScaleNormal="90" workbookViewId="0">
      <pane ySplit="4" topLeftCell="A6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47.25" thickBot="1" x14ac:dyDescent="0.3">
      <c r="A3" s="26" t="s">
        <v>86</v>
      </c>
      <c r="B3" s="25"/>
      <c r="C3" s="24"/>
      <c r="D3" s="1" t="s">
        <v>912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/>
      <c r="B5" s="15"/>
      <c r="C5" s="15"/>
      <c r="D5" s="4"/>
      <c r="E5" s="4"/>
      <c r="F5" s="4"/>
      <c r="G5" s="4"/>
      <c r="H5" s="4"/>
      <c r="I5" s="4"/>
      <c r="J5" s="37"/>
    </row>
    <row r="6" spans="1:11" s="3" customFormat="1" x14ac:dyDescent="0.25">
      <c r="A6" s="5" t="s">
        <v>768</v>
      </c>
      <c r="B6" s="15" t="s">
        <v>4</v>
      </c>
      <c r="C6" s="15">
        <v>2650</v>
      </c>
      <c r="D6" s="139"/>
      <c r="E6" s="4"/>
      <c r="F6" s="4"/>
      <c r="G6" s="4"/>
      <c r="H6" s="4"/>
      <c r="I6" s="4"/>
      <c r="J6" s="37">
        <f>(D6*365+E6*52+F6*12+G6*4+H6*2+I6)*C6</f>
        <v>0</v>
      </c>
    </row>
    <row r="7" spans="1:11" s="3" customFormat="1" x14ac:dyDescent="0.25">
      <c r="A7" s="5" t="s">
        <v>87</v>
      </c>
      <c r="B7" s="15" t="s">
        <v>4</v>
      </c>
      <c r="C7" s="15">
        <v>750</v>
      </c>
      <c r="D7" s="139"/>
      <c r="E7" s="4"/>
      <c r="F7" s="4"/>
      <c r="G7" s="4"/>
      <c r="H7" s="4"/>
      <c r="I7" s="4"/>
      <c r="J7" s="37">
        <f>(D7*365+E7*52+F7*12+G7*4+H7*2+I7)*C7</f>
        <v>0</v>
      </c>
    </row>
    <row r="8" spans="1:11" s="3" customFormat="1" ht="15.75" thickBot="1" x14ac:dyDescent="0.3">
      <c r="A8" s="6"/>
      <c r="B8" s="16"/>
      <c r="C8" s="16"/>
      <c r="D8" s="4"/>
      <c r="E8" s="4"/>
      <c r="F8" s="4"/>
      <c r="G8" s="4"/>
      <c r="H8" s="7"/>
      <c r="I8" s="7"/>
      <c r="J8" s="37"/>
    </row>
    <row r="9" spans="1:11" s="3" customFormat="1" ht="19.5" thickBot="1" x14ac:dyDescent="0.3">
      <c r="A9" s="4"/>
      <c r="B9" s="14"/>
      <c r="C9" s="14"/>
      <c r="D9" s="4"/>
      <c r="E9" s="4"/>
      <c r="F9" s="4"/>
      <c r="G9" s="5"/>
      <c r="H9" s="5"/>
      <c r="I9" s="27" t="s">
        <v>5</v>
      </c>
      <c r="J9" s="36">
        <f>SUM(J4:J8)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88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/>
      <c r="B5" s="15"/>
      <c r="C5" s="15"/>
      <c r="D5" s="4"/>
      <c r="E5" s="4"/>
      <c r="F5" s="4"/>
      <c r="G5" s="4"/>
      <c r="H5" s="4"/>
      <c r="I5" s="4"/>
      <c r="J5" s="37"/>
    </row>
    <row r="6" spans="1:11" s="3" customFormat="1" x14ac:dyDescent="0.25">
      <c r="A6" s="5" t="s">
        <v>769</v>
      </c>
      <c r="B6" s="15" t="s">
        <v>4</v>
      </c>
      <c r="C6" s="15">
        <v>2150</v>
      </c>
      <c r="D6" s="139"/>
      <c r="E6" s="4"/>
      <c r="F6" s="4"/>
      <c r="G6" s="4"/>
      <c r="H6" s="4"/>
      <c r="I6" s="4"/>
      <c r="J6" s="37">
        <f>(D6*365+E6*52+F6*12+G6*4+H6*2+I6)*C6</f>
        <v>0</v>
      </c>
    </row>
    <row r="7" spans="1:11" s="3" customFormat="1" x14ac:dyDescent="0.25">
      <c r="A7" s="5" t="s">
        <v>87</v>
      </c>
      <c r="B7" s="15" t="s">
        <v>4</v>
      </c>
      <c r="C7" s="15">
        <v>550</v>
      </c>
      <c r="D7" s="139"/>
      <c r="E7" s="4"/>
      <c r="F7" s="4"/>
      <c r="G7" s="4"/>
      <c r="H7" s="4"/>
      <c r="I7" s="4"/>
      <c r="J7" s="37">
        <f>(D7*365+E7*52+F7*12+G7*4+H7*2+I7)*C7</f>
        <v>0</v>
      </c>
    </row>
    <row r="8" spans="1:11" s="3" customFormat="1" ht="15.75" thickBot="1" x14ac:dyDescent="0.3">
      <c r="A8" s="6"/>
      <c r="B8" s="16"/>
      <c r="C8" s="16"/>
      <c r="D8" s="4"/>
      <c r="E8" s="4"/>
      <c r="F8" s="4"/>
      <c r="G8" s="4"/>
      <c r="H8" s="7"/>
      <c r="I8" s="7"/>
      <c r="J8" s="37"/>
    </row>
    <row r="9" spans="1:11" s="3" customFormat="1" ht="19.5" thickBot="1" x14ac:dyDescent="0.3">
      <c r="A9" s="4"/>
      <c r="B9" s="14"/>
      <c r="C9" s="14"/>
      <c r="D9" s="4"/>
      <c r="E9" s="4"/>
      <c r="F9" s="4"/>
      <c r="G9" s="5"/>
      <c r="H9" s="5"/>
      <c r="I9" s="27" t="s">
        <v>5</v>
      </c>
      <c r="J9" s="36">
        <f>SUM(J4:J8)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90" zoomScaleNormal="90" workbookViewId="0">
      <pane ySplit="4" topLeftCell="A5" activePane="bottomLeft" state="frozenSplit"/>
      <selection pane="bottomLeft" activeCell="J3" sqref="J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89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/>
      <c r="B5" s="15"/>
      <c r="C5" s="15"/>
      <c r="D5" s="4"/>
      <c r="E5" s="4"/>
      <c r="F5" s="4"/>
      <c r="G5" s="4"/>
      <c r="H5" s="4"/>
      <c r="I5" s="4"/>
      <c r="J5" s="37"/>
    </row>
    <row r="6" spans="1:11" s="3" customFormat="1" x14ac:dyDescent="0.25">
      <c r="A6" s="5" t="s">
        <v>769</v>
      </c>
      <c r="B6" s="15" t="s">
        <v>4</v>
      </c>
      <c r="C6" s="15">
        <v>850</v>
      </c>
      <c r="D6" s="139"/>
      <c r="E6" s="4"/>
      <c r="F6" s="4"/>
      <c r="G6" s="4"/>
      <c r="H6" s="4"/>
      <c r="I6" s="4"/>
      <c r="J6" s="37">
        <f>(D6*365+E6*52+F6*12+G6*4+H6*2+I6)*C6</f>
        <v>0</v>
      </c>
    </row>
    <row r="7" spans="1:11" s="3" customFormat="1" x14ac:dyDescent="0.25">
      <c r="A7" s="5" t="s">
        <v>87</v>
      </c>
      <c r="B7" s="15" t="s">
        <v>4</v>
      </c>
      <c r="C7" s="15">
        <v>250</v>
      </c>
      <c r="D7" s="139"/>
      <c r="E7" s="4"/>
      <c r="F7" s="4"/>
      <c r="G7" s="4"/>
      <c r="H7" s="4"/>
      <c r="I7" s="4"/>
      <c r="J7" s="37">
        <f>(D7*365+E7*52+F7*12+G7*4+H7*2+I7)*C7</f>
        <v>0</v>
      </c>
    </row>
    <row r="8" spans="1:11" s="3" customFormat="1" ht="15.75" thickBot="1" x14ac:dyDescent="0.3">
      <c r="A8" s="6"/>
      <c r="B8" s="16"/>
      <c r="C8" s="16"/>
      <c r="D8" s="4"/>
      <c r="E8" s="4"/>
      <c r="F8" s="4"/>
      <c r="G8" s="4"/>
      <c r="H8" s="7"/>
      <c r="I8" s="7"/>
      <c r="J8" s="37"/>
    </row>
    <row r="9" spans="1:11" s="3" customFormat="1" ht="19.5" thickBot="1" x14ac:dyDescent="0.3">
      <c r="A9" s="4"/>
      <c r="B9" s="14"/>
      <c r="C9" s="14"/>
      <c r="D9" s="4"/>
      <c r="E9" s="4"/>
      <c r="F9" s="4"/>
      <c r="G9" s="5"/>
      <c r="H9" s="5"/>
      <c r="I9" s="27" t="s">
        <v>5</v>
      </c>
      <c r="J9" s="36">
        <f>SUM(J4:J8)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0" zoomScaleNormal="90" workbookViewId="0">
      <pane ySplit="4" topLeftCell="A5" activePane="bottomLeft" state="frozenSplit"/>
      <selection pane="bottomLeft" activeCell="E12" sqref="E12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90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 t="s">
        <v>880</v>
      </c>
      <c r="B5" s="15" t="s">
        <v>3</v>
      </c>
      <c r="C5" s="15">
        <v>1</v>
      </c>
      <c r="D5" s="4"/>
      <c r="E5" s="4"/>
      <c r="F5" s="139"/>
      <c r="G5" s="4"/>
      <c r="H5" s="4"/>
      <c r="I5" s="4"/>
      <c r="J5" s="37">
        <f>(D5*365+E5*52+F5*12+G5*4+H5*2+I5)*C5</f>
        <v>0</v>
      </c>
    </row>
    <row r="6" spans="1:11" s="3" customFormat="1" x14ac:dyDescent="0.25">
      <c r="A6" s="5" t="s">
        <v>91</v>
      </c>
      <c r="B6" s="15" t="s">
        <v>3</v>
      </c>
      <c r="C6" s="15">
        <v>1</v>
      </c>
      <c r="D6" s="4"/>
      <c r="E6" s="4"/>
      <c r="F6" s="139"/>
      <c r="G6" s="4"/>
      <c r="H6" s="4"/>
      <c r="I6" s="4"/>
      <c r="J6" s="37">
        <f>(D6*365+E6*52+F6*12+G6*4+H6*2+I6)*C6</f>
        <v>0</v>
      </c>
    </row>
    <row r="7" spans="1:11" s="3" customFormat="1" x14ac:dyDescent="0.25">
      <c r="A7" s="6" t="s">
        <v>92</v>
      </c>
      <c r="B7" s="15" t="s">
        <v>3</v>
      </c>
      <c r="C7" s="15">
        <v>1</v>
      </c>
      <c r="D7" s="4"/>
      <c r="E7" s="4"/>
      <c r="F7" s="139"/>
      <c r="G7" s="4"/>
      <c r="H7" s="4"/>
      <c r="I7" s="4"/>
      <c r="J7" s="37">
        <f>(D7*365+E7*52+F7*12+G7*4+H7*2+I7)*C7</f>
        <v>0</v>
      </c>
    </row>
    <row r="8" spans="1:11" s="3" customFormat="1" x14ac:dyDescent="0.25">
      <c r="A8" s="6" t="s">
        <v>93</v>
      </c>
      <c r="B8" s="15" t="s">
        <v>3</v>
      </c>
      <c r="C8" s="15">
        <v>1</v>
      </c>
      <c r="D8" s="4"/>
      <c r="E8" s="4"/>
      <c r="F8" s="139"/>
      <c r="G8" s="4"/>
      <c r="H8" s="4"/>
      <c r="I8" s="4"/>
      <c r="J8" s="37">
        <f>(D8*365+E8*52+F8*12+G8*4+H8*2+I8)*C8</f>
        <v>0</v>
      </c>
    </row>
    <row r="9" spans="1:11" s="3" customFormat="1" x14ac:dyDescent="0.25">
      <c r="A9" s="6" t="s">
        <v>94</v>
      </c>
      <c r="B9" s="15" t="s">
        <v>3</v>
      </c>
      <c r="C9" s="15">
        <v>1</v>
      </c>
      <c r="D9" s="4"/>
      <c r="E9" s="4"/>
      <c r="F9" s="139"/>
      <c r="G9" s="4"/>
      <c r="H9" s="4"/>
      <c r="I9" s="4"/>
      <c r="J9" s="37">
        <f>(D9*365+E9*52+F9*12+G9*4+H9*2+I9)*C9</f>
        <v>0</v>
      </c>
    </row>
    <row r="10" spans="1:11" s="3" customFormat="1" ht="15.75" thickBot="1" x14ac:dyDescent="0.3">
      <c r="A10" s="6"/>
      <c r="B10" s="16"/>
      <c r="C10" s="16"/>
      <c r="D10" s="4"/>
      <c r="E10" s="4"/>
      <c r="F10" s="4"/>
      <c r="G10" s="4"/>
      <c r="H10" s="7"/>
      <c r="I10" s="7"/>
      <c r="J10" s="37"/>
    </row>
    <row r="11" spans="1:11" s="3" customFormat="1" ht="19.5" thickBot="1" x14ac:dyDescent="0.3">
      <c r="A11" s="4"/>
      <c r="B11" s="14"/>
      <c r="C11" s="14"/>
      <c r="D11" s="4"/>
      <c r="E11" s="4"/>
      <c r="F11" s="4"/>
      <c r="G11" s="5"/>
      <c r="H11" s="5"/>
      <c r="I11" s="27" t="s">
        <v>5</v>
      </c>
      <c r="J11" s="36">
        <f>SUM(J4:J10)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90" zoomScaleNormal="90" workbookViewId="0">
      <pane ySplit="4" topLeftCell="A5" activePane="bottomLeft" state="frozenSplit"/>
      <selection pane="bottomLeft" activeCell="F12" sqref="F12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770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 t="s">
        <v>196</v>
      </c>
      <c r="B5" s="15" t="s">
        <v>4</v>
      </c>
      <c r="C5" s="15">
        <v>2</v>
      </c>
      <c r="D5" s="20"/>
      <c r="E5" s="20"/>
      <c r="F5" s="20"/>
      <c r="G5" s="20"/>
      <c r="H5" s="139"/>
      <c r="I5" s="20"/>
      <c r="J5" s="37">
        <f>(D5*365+E5*52+F5*12+G5*4+H5*2+I5)*C5</f>
        <v>0</v>
      </c>
    </row>
    <row r="6" spans="1:11" s="3" customFormat="1" x14ac:dyDescent="0.25">
      <c r="A6" s="5" t="s">
        <v>202</v>
      </c>
      <c r="B6" s="15" t="s">
        <v>4</v>
      </c>
      <c r="C6" s="15">
        <v>2</v>
      </c>
      <c r="D6" s="20"/>
      <c r="E6" s="20"/>
      <c r="F6" s="20"/>
      <c r="G6" s="20"/>
      <c r="H6" s="139"/>
      <c r="I6" s="20"/>
      <c r="J6" s="37">
        <f t="shared" ref="J6:J16" si="0">(D6*365+E6*52+F6*12+G6*4+H6*2+I6)*C6</f>
        <v>0</v>
      </c>
    </row>
    <row r="7" spans="1:11" s="3" customFormat="1" x14ac:dyDescent="0.25">
      <c r="A7" s="5" t="s">
        <v>203</v>
      </c>
      <c r="B7" s="15" t="s">
        <v>4</v>
      </c>
      <c r="C7" s="15">
        <v>2</v>
      </c>
      <c r="D7" s="20"/>
      <c r="E7" s="20"/>
      <c r="F7" s="20"/>
      <c r="G7" s="20"/>
      <c r="H7" s="139"/>
      <c r="I7" s="20"/>
      <c r="J7" s="37">
        <f t="shared" si="0"/>
        <v>0</v>
      </c>
    </row>
    <row r="8" spans="1:11" s="3" customFormat="1" x14ac:dyDescent="0.25">
      <c r="A8" s="18" t="s">
        <v>204</v>
      </c>
      <c r="B8" s="15" t="s">
        <v>4</v>
      </c>
      <c r="C8" s="15">
        <v>2</v>
      </c>
      <c r="D8" s="20"/>
      <c r="E8" s="20"/>
      <c r="F8" s="20"/>
      <c r="G8" s="20"/>
      <c r="H8" s="139"/>
      <c r="I8" s="20"/>
      <c r="J8" s="37">
        <f t="shared" si="0"/>
        <v>0</v>
      </c>
    </row>
    <row r="9" spans="1:11" s="3" customFormat="1" x14ac:dyDescent="0.25">
      <c r="A9" s="5" t="s">
        <v>205</v>
      </c>
      <c r="B9" s="15" t="s">
        <v>4</v>
      </c>
      <c r="C9" s="15">
        <v>2</v>
      </c>
      <c r="D9" s="20"/>
      <c r="E9" s="20"/>
      <c r="F9" s="20"/>
      <c r="G9" s="20"/>
      <c r="H9" s="139"/>
      <c r="I9" s="20"/>
      <c r="J9" s="37">
        <f t="shared" si="0"/>
        <v>0</v>
      </c>
    </row>
    <row r="10" spans="1:11" s="3" customFormat="1" x14ac:dyDescent="0.25">
      <c r="A10" s="6" t="s">
        <v>206</v>
      </c>
      <c r="B10" s="15" t="s">
        <v>4</v>
      </c>
      <c r="C10" s="15">
        <v>2</v>
      </c>
      <c r="D10" s="20"/>
      <c r="E10" s="20"/>
      <c r="F10" s="20"/>
      <c r="G10" s="20"/>
      <c r="H10" s="147"/>
      <c r="I10" s="23"/>
      <c r="J10" s="37">
        <f t="shared" si="0"/>
        <v>0</v>
      </c>
    </row>
    <row r="11" spans="1:11" s="3" customFormat="1" x14ac:dyDescent="0.25">
      <c r="A11" s="6" t="s">
        <v>207</v>
      </c>
      <c r="B11" s="15" t="s">
        <v>4</v>
      </c>
      <c r="C11" s="15">
        <v>2</v>
      </c>
      <c r="D11" s="20"/>
      <c r="E11" s="20"/>
      <c r="F11" s="20"/>
      <c r="G11" s="23"/>
      <c r="H11" s="147"/>
      <c r="I11" s="23"/>
      <c r="J11" s="37">
        <f t="shared" si="0"/>
        <v>0</v>
      </c>
    </row>
    <row r="12" spans="1:11" s="3" customFormat="1" ht="30" x14ac:dyDescent="0.25">
      <c r="A12" s="91" t="s">
        <v>197</v>
      </c>
      <c r="B12" s="15" t="s">
        <v>4</v>
      </c>
      <c r="C12" s="15">
        <v>2</v>
      </c>
      <c r="D12" s="20"/>
      <c r="E12" s="20"/>
      <c r="F12" s="20"/>
      <c r="G12" s="23"/>
      <c r="H12" s="147"/>
      <c r="I12" s="23"/>
      <c r="J12" s="37">
        <f t="shared" si="0"/>
        <v>0</v>
      </c>
    </row>
    <row r="13" spans="1:11" s="3" customFormat="1" x14ac:dyDescent="0.25">
      <c r="A13" s="6" t="s">
        <v>198</v>
      </c>
      <c r="B13" s="15" t="s">
        <v>4</v>
      </c>
      <c r="C13" s="15">
        <v>2</v>
      </c>
      <c r="D13" s="4"/>
      <c r="E13" s="20"/>
      <c r="F13" s="20"/>
      <c r="G13" s="20"/>
      <c r="H13" s="147"/>
      <c r="I13" s="7"/>
      <c r="J13" s="37">
        <f t="shared" si="0"/>
        <v>0</v>
      </c>
    </row>
    <row r="14" spans="1:11" s="3" customFormat="1" x14ac:dyDescent="0.25">
      <c r="A14" s="6" t="s">
        <v>199</v>
      </c>
      <c r="B14" s="15" t="s">
        <v>4</v>
      </c>
      <c r="C14" s="15">
        <v>2</v>
      </c>
      <c r="D14" s="4"/>
      <c r="E14" s="20"/>
      <c r="F14" s="20"/>
      <c r="G14" s="23"/>
      <c r="H14" s="147"/>
      <c r="I14" s="7"/>
      <c r="J14" s="37">
        <f t="shared" si="0"/>
        <v>0</v>
      </c>
    </row>
    <row r="15" spans="1:11" s="3" customFormat="1" x14ac:dyDescent="0.25">
      <c r="A15" s="6" t="s">
        <v>200</v>
      </c>
      <c r="B15" s="15" t="s">
        <v>4</v>
      </c>
      <c r="C15" s="15">
        <v>2</v>
      </c>
      <c r="D15" s="4"/>
      <c r="E15" s="20"/>
      <c r="F15" s="20"/>
      <c r="G15" s="20"/>
      <c r="H15" s="147"/>
      <c r="I15" s="7"/>
      <c r="J15" s="37">
        <f t="shared" si="0"/>
        <v>0</v>
      </c>
    </row>
    <row r="16" spans="1:11" s="3" customFormat="1" x14ac:dyDescent="0.25">
      <c r="A16" s="6" t="s">
        <v>201</v>
      </c>
      <c r="B16" s="15" t="s">
        <v>4</v>
      </c>
      <c r="C16" s="15">
        <v>2</v>
      </c>
      <c r="D16" s="4"/>
      <c r="E16" s="20"/>
      <c r="F16" s="20"/>
      <c r="G16" s="20"/>
      <c r="H16" s="147"/>
      <c r="I16" s="7"/>
      <c r="J16" s="37">
        <f t="shared" si="0"/>
        <v>0</v>
      </c>
    </row>
    <row r="17" spans="1:10" s="3" customFormat="1" ht="15.75" thickBot="1" x14ac:dyDescent="0.3">
      <c r="A17" s="6"/>
      <c r="B17" s="15"/>
      <c r="C17" s="15"/>
      <c r="D17" s="4"/>
      <c r="E17" s="4"/>
      <c r="F17" s="4"/>
      <c r="G17" s="4"/>
      <c r="H17" s="7"/>
      <c r="I17" s="7"/>
      <c r="J17" s="37"/>
    </row>
    <row r="18" spans="1:10" s="3" customFormat="1" ht="19.5" thickBot="1" x14ac:dyDescent="0.3">
      <c r="A18" s="4"/>
      <c r="B18" s="14"/>
      <c r="C18" s="14"/>
      <c r="D18" s="4"/>
      <c r="E18" s="4"/>
      <c r="F18" s="4"/>
      <c r="G18" s="5"/>
      <c r="H18" s="5"/>
      <c r="I18" s="27" t="s">
        <v>5</v>
      </c>
      <c r="J18" s="36">
        <f>SUM(J4:J17)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90" zoomScaleNormal="90" workbookViewId="0">
      <pane ySplit="4" topLeftCell="A11" activePane="bottomLeft" state="frozenSplit"/>
      <selection pane="bottomLeft" activeCell="H34" sqref="H34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33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/>
      <c r="B5" s="15"/>
      <c r="C5" s="15"/>
      <c r="D5" s="4"/>
      <c r="E5" s="4"/>
      <c r="F5" s="4"/>
      <c r="G5" s="4"/>
      <c r="H5" s="4"/>
      <c r="I5" s="4"/>
      <c r="J5" s="4"/>
    </row>
    <row r="6" spans="1:11" s="3" customFormat="1" x14ac:dyDescent="0.25">
      <c r="A6" s="18" t="s">
        <v>126</v>
      </c>
      <c r="B6" s="19" t="s">
        <v>3</v>
      </c>
      <c r="C6" s="117">
        <v>1</v>
      </c>
      <c r="D6" s="4"/>
      <c r="E6" s="4"/>
      <c r="F6" s="139"/>
      <c r="G6" s="4"/>
      <c r="H6" s="4"/>
      <c r="I6" s="139"/>
      <c r="J6" s="37">
        <f>(D6*365+E6*52+F6*12+G6*4+H6*2+I6)*C6</f>
        <v>0</v>
      </c>
    </row>
    <row r="7" spans="1:11" s="3" customFormat="1" x14ac:dyDescent="0.25">
      <c r="A7" s="18" t="s">
        <v>127</v>
      </c>
      <c r="B7" s="19" t="s">
        <v>4</v>
      </c>
      <c r="C7" s="117">
        <v>3</v>
      </c>
      <c r="D7" s="4"/>
      <c r="E7" s="4"/>
      <c r="F7" s="139"/>
      <c r="G7" s="4"/>
      <c r="H7" s="4"/>
      <c r="I7" s="4"/>
      <c r="J7" s="37">
        <f t="shared" ref="J7:J23" si="0">(D7*365+E7*52+F7*12+G7*4+H7*2+I7)*C7</f>
        <v>0</v>
      </c>
    </row>
    <row r="8" spans="1:11" s="3" customFormat="1" x14ac:dyDescent="0.25">
      <c r="A8" s="18" t="s">
        <v>128</v>
      </c>
      <c r="B8" s="19" t="s">
        <v>3</v>
      </c>
      <c r="C8" s="117">
        <v>1</v>
      </c>
      <c r="D8" s="4"/>
      <c r="E8" s="4"/>
      <c r="F8" s="139"/>
      <c r="G8" s="4"/>
      <c r="H8" s="4"/>
      <c r="I8" s="4"/>
      <c r="J8" s="37">
        <f t="shared" si="0"/>
        <v>0</v>
      </c>
    </row>
    <row r="9" spans="1:11" s="3" customFormat="1" x14ac:dyDescent="0.25">
      <c r="A9" s="18" t="s">
        <v>129</v>
      </c>
      <c r="B9" s="19" t="s">
        <v>4</v>
      </c>
      <c r="C9" s="117">
        <v>3</v>
      </c>
      <c r="D9" s="4"/>
      <c r="E9" s="4"/>
      <c r="F9" s="139"/>
      <c r="G9" s="4"/>
      <c r="H9" s="4"/>
      <c r="I9" s="4"/>
      <c r="J9" s="37">
        <f t="shared" si="0"/>
        <v>0</v>
      </c>
    </row>
    <row r="10" spans="1:11" s="3" customFormat="1" x14ac:dyDescent="0.25">
      <c r="A10" s="18" t="s">
        <v>130</v>
      </c>
      <c r="B10" s="19" t="s">
        <v>4</v>
      </c>
      <c r="C10" s="117">
        <v>13</v>
      </c>
      <c r="D10" s="4"/>
      <c r="E10" s="4"/>
      <c r="F10" s="139"/>
      <c r="G10" s="4"/>
      <c r="H10" s="4"/>
      <c r="I10" s="4"/>
      <c r="J10" s="37">
        <f t="shared" si="0"/>
        <v>0</v>
      </c>
    </row>
    <row r="11" spans="1:11" s="3" customFormat="1" x14ac:dyDescent="0.25">
      <c r="A11" s="18" t="s">
        <v>813</v>
      </c>
      <c r="B11" s="19" t="s">
        <v>3</v>
      </c>
      <c r="C11" s="117">
        <v>1</v>
      </c>
      <c r="D11" s="4"/>
      <c r="E11" s="4"/>
      <c r="F11" s="139"/>
      <c r="G11" s="4"/>
      <c r="H11" s="4"/>
      <c r="I11" s="4"/>
      <c r="J11" s="37">
        <f t="shared" si="0"/>
        <v>0</v>
      </c>
    </row>
    <row r="12" spans="1:11" s="3" customFormat="1" x14ac:dyDescent="0.25">
      <c r="A12" s="18" t="s">
        <v>132</v>
      </c>
      <c r="B12" s="19" t="s">
        <v>3</v>
      </c>
      <c r="C12" s="117">
        <v>1</v>
      </c>
      <c r="D12" s="4"/>
      <c r="E12" s="4"/>
      <c r="F12" s="139"/>
      <c r="G12" s="4"/>
      <c r="H12" s="4"/>
      <c r="I12" s="4"/>
      <c r="J12" s="37">
        <f t="shared" si="0"/>
        <v>0</v>
      </c>
    </row>
    <row r="13" spans="1:11" s="3" customFormat="1" x14ac:dyDescent="0.25">
      <c r="A13" s="18" t="s">
        <v>133</v>
      </c>
      <c r="B13" s="19" t="s">
        <v>3</v>
      </c>
      <c r="C13" s="117">
        <v>1</v>
      </c>
      <c r="D13" s="4"/>
      <c r="E13" s="4"/>
      <c r="F13" s="139"/>
      <c r="G13" s="4"/>
      <c r="H13" s="4"/>
      <c r="I13" s="4"/>
      <c r="J13" s="37">
        <f t="shared" si="0"/>
        <v>0</v>
      </c>
    </row>
    <row r="14" spans="1:11" s="3" customFormat="1" x14ac:dyDescent="0.25">
      <c r="A14" s="18" t="s">
        <v>134</v>
      </c>
      <c r="B14" s="19" t="s">
        <v>4</v>
      </c>
      <c r="C14" s="117">
        <v>4</v>
      </c>
      <c r="D14" s="4"/>
      <c r="E14" s="4"/>
      <c r="F14" s="139"/>
      <c r="G14" s="4"/>
      <c r="H14" s="4"/>
      <c r="I14" s="4"/>
      <c r="J14" s="37">
        <f t="shared" si="0"/>
        <v>0</v>
      </c>
    </row>
    <row r="15" spans="1:11" s="3" customFormat="1" x14ac:dyDescent="0.25">
      <c r="A15" s="18" t="s">
        <v>814</v>
      </c>
      <c r="B15" s="19" t="s">
        <v>3</v>
      </c>
      <c r="C15" s="117">
        <v>1</v>
      </c>
      <c r="D15" s="4"/>
      <c r="E15" s="4"/>
      <c r="F15" s="139"/>
      <c r="G15" s="4"/>
      <c r="H15" s="4"/>
      <c r="I15" s="4"/>
      <c r="J15" s="37">
        <f t="shared" si="0"/>
        <v>0</v>
      </c>
    </row>
    <row r="16" spans="1:11" s="3" customFormat="1" x14ac:dyDescent="0.25">
      <c r="A16" s="18" t="s">
        <v>135</v>
      </c>
      <c r="B16" s="19" t="s">
        <v>3</v>
      </c>
      <c r="C16" s="117">
        <v>1</v>
      </c>
      <c r="D16" s="4"/>
      <c r="E16" s="4"/>
      <c r="F16" s="139"/>
      <c r="G16" s="4"/>
      <c r="H16" s="4"/>
      <c r="I16" s="4"/>
      <c r="J16" s="37">
        <f t="shared" si="0"/>
        <v>0</v>
      </c>
    </row>
    <row r="17" spans="1:10" s="3" customFormat="1" x14ac:dyDescent="0.25">
      <c r="A17" s="32" t="s">
        <v>136</v>
      </c>
      <c r="B17" s="19" t="s">
        <v>4</v>
      </c>
      <c r="C17" s="117">
        <v>1</v>
      </c>
      <c r="D17" s="4"/>
      <c r="E17" s="4"/>
      <c r="F17" s="4"/>
      <c r="G17" s="4"/>
      <c r="H17" s="139"/>
      <c r="I17" s="4"/>
      <c r="J17" s="37">
        <f t="shared" si="0"/>
        <v>0</v>
      </c>
    </row>
    <row r="18" spans="1:10" s="3" customFormat="1" x14ac:dyDescent="0.25">
      <c r="A18" s="32" t="s">
        <v>137</v>
      </c>
      <c r="B18" s="19" t="s">
        <v>3</v>
      </c>
      <c r="C18" s="117">
        <v>1</v>
      </c>
      <c r="D18" s="4"/>
      <c r="E18" s="4"/>
      <c r="F18" s="4"/>
      <c r="G18" s="4"/>
      <c r="H18" s="139"/>
      <c r="I18" s="4"/>
      <c r="J18" s="37">
        <f t="shared" si="0"/>
        <v>0</v>
      </c>
    </row>
    <row r="19" spans="1:10" s="3" customFormat="1" x14ac:dyDescent="0.25">
      <c r="A19" s="32" t="s">
        <v>138</v>
      </c>
      <c r="B19" s="19" t="s">
        <v>3</v>
      </c>
      <c r="C19" s="117">
        <v>1</v>
      </c>
      <c r="D19" s="4"/>
      <c r="E19" s="4"/>
      <c r="F19" s="4"/>
      <c r="G19" s="4"/>
      <c r="H19" s="4"/>
      <c r="I19" s="139"/>
      <c r="J19" s="37">
        <f t="shared" si="0"/>
        <v>0</v>
      </c>
    </row>
    <row r="20" spans="1:10" s="3" customFormat="1" x14ac:dyDescent="0.25">
      <c r="A20" s="32" t="s">
        <v>140</v>
      </c>
      <c r="B20" s="19" t="s">
        <v>4</v>
      </c>
      <c r="C20" s="117">
        <v>1</v>
      </c>
      <c r="D20" s="4"/>
      <c r="E20" s="4"/>
      <c r="F20" s="4"/>
      <c r="G20" s="4"/>
      <c r="H20" s="4"/>
      <c r="I20" s="139"/>
      <c r="J20" s="37">
        <f t="shared" si="0"/>
        <v>0</v>
      </c>
    </row>
    <row r="21" spans="1:10" s="3" customFormat="1" x14ac:dyDescent="0.25">
      <c r="A21" s="32" t="s">
        <v>815</v>
      </c>
      <c r="B21" s="19" t="s">
        <v>4</v>
      </c>
      <c r="C21" s="117">
        <v>1</v>
      </c>
      <c r="D21" s="4"/>
      <c r="E21" s="4"/>
      <c r="F21" s="4"/>
      <c r="G21" s="4"/>
      <c r="H21" s="4"/>
      <c r="I21" s="139"/>
      <c r="J21" s="37">
        <f t="shared" si="0"/>
        <v>0</v>
      </c>
    </row>
    <row r="22" spans="1:10" s="3" customFormat="1" x14ac:dyDescent="0.25">
      <c r="A22" s="32" t="s">
        <v>811</v>
      </c>
      <c r="B22" s="19" t="s">
        <v>4</v>
      </c>
      <c r="C22" s="117">
        <v>3</v>
      </c>
      <c r="D22" s="4"/>
      <c r="E22" s="4"/>
      <c r="F22" s="4"/>
      <c r="G22" s="4"/>
      <c r="H22" s="4"/>
      <c r="I22" s="139"/>
      <c r="J22" s="37">
        <f t="shared" si="0"/>
        <v>0</v>
      </c>
    </row>
    <row r="23" spans="1:10" s="3" customFormat="1" x14ac:dyDescent="0.25">
      <c r="A23" s="32" t="s">
        <v>816</v>
      </c>
      <c r="B23" s="19" t="s">
        <v>4</v>
      </c>
      <c r="C23" s="117">
        <v>3</v>
      </c>
      <c r="D23" s="4"/>
      <c r="E23" s="4"/>
      <c r="F23" s="4"/>
      <c r="G23" s="4"/>
      <c r="H23" s="4"/>
      <c r="I23" s="139"/>
      <c r="J23" s="37">
        <f t="shared" si="0"/>
        <v>0</v>
      </c>
    </row>
    <row r="24" spans="1:10" s="3" customFormat="1" x14ac:dyDescent="0.25">
      <c r="A24" s="6"/>
      <c r="B24" s="16"/>
      <c r="C24" s="16"/>
      <c r="D24" s="4"/>
      <c r="E24" s="20"/>
      <c r="F24" s="20"/>
      <c r="G24" s="20"/>
      <c r="H24" s="20"/>
      <c r="I24" s="20"/>
      <c r="J24" s="41"/>
    </row>
    <row r="25" spans="1:10" s="3" customFormat="1" ht="15.75" thickBot="1" x14ac:dyDescent="0.3">
      <c r="A25" s="6"/>
      <c r="B25" s="16"/>
      <c r="C25" s="16"/>
      <c r="D25" s="4"/>
      <c r="E25" s="4"/>
      <c r="F25" s="4"/>
      <c r="G25" s="4"/>
      <c r="H25" s="4"/>
      <c r="I25" s="4"/>
      <c r="J25" s="37"/>
    </row>
    <row r="26" spans="1:10" s="3" customFormat="1" ht="19.5" thickBot="1" x14ac:dyDescent="0.3">
      <c r="A26" s="4"/>
      <c r="B26" s="14"/>
      <c r="C26" s="14"/>
      <c r="D26" s="4"/>
      <c r="E26" s="4"/>
      <c r="F26" s="4"/>
      <c r="G26" s="5"/>
      <c r="H26" s="5"/>
      <c r="I26" s="27" t="s">
        <v>5</v>
      </c>
      <c r="J26" s="36">
        <f>SUM(J4:J25)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D1" zoomScale="90" zoomScaleNormal="90" workbookViewId="0">
      <pane ySplit="4" topLeftCell="A5" activePane="bottomLeft" state="frozenSplit"/>
      <selection pane="bottomLeft" activeCell="K3" sqref="K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1" width="16.28515625" customWidth="1"/>
    <col min="12" max="12" width="16.42578125" customWidth="1"/>
  </cols>
  <sheetData>
    <row r="1" spans="1:12" s="3" customFormat="1" x14ac:dyDescent="0.25">
      <c r="A1" s="140" t="s">
        <v>0</v>
      </c>
      <c r="B1" s="12"/>
      <c r="C1" s="13"/>
    </row>
    <row r="2" spans="1:12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06"/>
      <c r="K2" s="11"/>
    </row>
    <row r="3" spans="1:12" s="3" customFormat="1" ht="60.75" thickBot="1" x14ac:dyDescent="0.3">
      <c r="A3" s="26" t="s">
        <v>790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" t="s">
        <v>932</v>
      </c>
      <c r="K3" s="155" t="s">
        <v>911</v>
      </c>
      <c r="L3" s="2"/>
    </row>
    <row r="4" spans="1:12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  <c r="K4" s="37"/>
    </row>
    <row r="5" spans="1:12" s="3" customFormat="1" x14ac:dyDescent="0.25">
      <c r="A5" s="5"/>
      <c r="B5" s="15"/>
      <c r="C5" s="15"/>
      <c r="D5" s="4"/>
      <c r="E5" s="4"/>
      <c r="F5" s="4"/>
      <c r="G5" s="4"/>
      <c r="H5" s="4"/>
      <c r="I5" s="4"/>
      <c r="J5" s="4"/>
      <c r="K5" s="37"/>
    </row>
    <row r="6" spans="1:12" s="3" customFormat="1" x14ac:dyDescent="0.25">
      <c r="A6" s="5" t="s">
        <v>96</v>
      </c>
      <c r="B6" s="15" t="s">
        <v>3</v>
      </c>
      <c r="C6" s="15">
        <v>1</v>
      </c>
      <c r="D6" s="20"/>
      <c r="E6" s="139"/>
      <c r="F6" s="4"/>
      <c r="G6" s="4"/>
      <c r="H6" s="4"/>
      <c r="I6" s="4"/>
      <c r="J6" s="4"/>
      <c r="K6" s="37">
        <f>(D6*365+E6*52+F6*12+G6*4+H6*2+I6+J6/4)*C6</f>
        <v>0</v>
      </c>
    </row>
    <row r="7" spans="1:12" s="3" customFormat="1" x14ac:dyDescent="0.25">
      <c r="A7" s="5" t="s">
        <v>791</v>
      </c>
      <c r="B7" s="15" t="s">
        <v>3</v>
      </c>
      <c r="C7" s="15">
        <v>1</v>
      </c>
      <c r="D7" s="4"/>
      <c r="E7" s="139"/>
      <c r="F7" s="4"/>
      <c r="G7" s="4"/>
      <c r="H7" s="4"/>
      <c r="I7" s="4"/>
      <c r="J7" s="4"/>
      <c r="K7" s="37">
        <f t="shared" ref="K7:K14" si="0">(D7*365+E7*52+F7*12+G7*4+H7*2+I7+J7/4)*C7</f>
        <v>0</v>
      </c>
    </row>
    <row r="8" spans="1:12" s="3" customFormat="1" ht="30" x14ac:dyDescent="0.25">
      <c r="A8" s="114" t="s">
        <v>881</v>
      </c>
      <c r="B8" s="15" t="s">
        <v>3</v>
      </c>
      <c r="C8" s="15">
        <v>1</v>
      </c>
      <c r="D8" s="20"/>
      <c r="E8" s="139"/>
      <c r="F8" s="20"/>
      <c r="G8" s="20"/>
      <c r="H8" s="20"/>
      <c r="I8" s="20"/>
      <c r="J8" s="20"/>
      <c r="K8" s="37">
        <f t="shared" si="0"/>
        <v>0</v>
      </c>
    </row>
    <row r="9" spans="1:12" s="3" customFormat="1" ht="30" x14ac:dyDescent="0.25">
      <c r="A9" s="114" t="s">
        <v>793</v>
      </c>
      <c r="B9" s="15" t="s">
        <v>3</v>
      </c>
      <c r="C9" s="15">
        <v>1</v>
      </c>
      <c r="D9" s="4"/>
      <c r="E9" s="139"/>
      <c r="F9" s="4"/>
      <c r="G9" s="4"/>
      <c r="H9" s="4"/>
      <c r="I9" s="4"/>
      <c r="J9" s="4"/>
      <c r="K9" s="37">
        <f t="shared" si="0"/>
        <v>0</v>
      </c>
    </row>
    <row r="10" spans="1:12" s="3" customFormat="1" x14ac:dyDescent="0.25">
      <c r="A10" s="5" t="s">
        <v>792</v>
      </c>
      <c r="B10" s="15" t="s">
        <v>3</v>
      </c>
      <c r="C10" s="15">
        <v>1</v>
      </c>
      <c r="D10" s="4"/>
      <c r="E10" s="139"/>
      <c r="F10" s="4"/>
      <c r="G10" s="4"/>
      <c r="H10" s="4"/>
      <c r="I10" s="4"/>
      <c r="J10" s="4"/>
      <c r="K10" s="37">
        <f t="shared" si="0"/>
        <v>0</v>
      </c>
    </row>
    <row r="11" spans="1:12" s="3" customFormat="1" ht="36" customHeight="1" x14ac:dyDescent="0.25">
      <c r="A11" s="131" t="s">
        <v>747</v>
      </c>
      <c r="B11" s="15" t="s">
        <v>3</v>
      </c>
      <c r="C11" s="15">
        <v>1</v>
      </c>
      <c r="D11" s="4"/>
      <c r="E11" s="4"/>
      <c r="F11" s="4"/>
      <c r="G11" s="20"/>
      <c r="H11" s="139"/>
      <c r="I11" s="4"/>
      <c r="J11" s="4"/>
      <c r="K11" s="37">
        <f t="shared" si="0"/>
        <v>0</v>
      </c>
    </row>
    <row r="12" spans="1:12" s="3" customFormat="1" ht="21.75" customHeight="1" x14ac:dyDescent="0.25">
      <c r="A12" s="32" t="s">
        <v>97</v>
      </c>
      <c r="B12" s="15" t="s">
        <v>3</v>
      </c>
      <c r="C12" s="15">
        <v>1</v>
      </c>
      <c r="D12" s="4"/>
      <c r="E12" s="4"/>
      <c r="F12" s="4"/>
      <c r="G12" s="20"/>
      <c r="H12" s="139"/>
      <c r="I12" s="4"/>
      <c r="J12" s="4"/>
      <c r="K12" s="37">
        <f t="shared" si="0"/>
        <v>0</v>
      </c>
    </row>
    <row r="13" spans="1:12" s="3" customFormat="1" ht="43.5" customHeight="1" x14ac:dyDescent="0.25">
      <c r="A13" s="91" t="s">
        <v>892</v>
      </c>
      <c r="B13" s="15" t="s">
        <v>3</v>
      </c>
      <c r="C13" s="15">
        <v>1</v>
      </c>
      <c r="D13" s="4"/>
      <c r="E13" s="4"/>
      <c r="F13" s="4"/>
      <c r="G13" s="4"/>
      <c r="H13" s="4"/>
      <c r="I13" s="139"/>
      <c r="J13" s="20"/>
      <c r="K13" s="37">
        <f t="shared" si="0"/>
        <v>0</v>
      </c>
    </row>
    <row r="14" spans="1:12" s="3" customFormat="1" ht="37.5" customHeight="1" x14ac:dyDescent="0.25">
      <c r="A14" s="91" t="s">
        <v>208</v>
      </c>
      <c r="B14" s="15" t="s">
        <v>3</v>
      </c>
      <c r="C14" s="15">
        <v>1</v>
      </c>
      <c r="D14" s="4"/>
      <c r="E14" s="4"/>
      <c r="F14" s="4"/>
      <c r="G14" s="4"/>
      <c r="H14" s="4"/>
      <c r="I14" s="20"/>
      <c r="J14" s="139"/>
      <c r="K14" s="37">
        <f t="shared" si="0"/>
        <v>0</v>
      </c>
    </row>
    <row r="15" spans="1:12" s="3" customFormat="1" ht="15.75" thickBot="1" x14ac:dyDescent="0.3">
      <c r="A15" s="6"/>
      <c r="B15" s="16"/>
      <c r="C15" s="16"/>
      <c r="D15" s="4"/>
      <c r="E15" s="4"/>
      <c r="F15" s="4"/>
      <c r="G15" s="4"/>
      <c r="H15" s="7"/>
      <c r="I15" s="7"/>
      <c r="J15" s="7"/>
      <c r="K15" s="37"/>
    </row>
    <row r="16" spans="1:12" s="3" customFormat="1" ht="19.5" thickBot="1" x14ac:dyDescent="0.3">
      <c r="A16" s="4"/>
      <c r="B16" s="14"/>
      <c r="C16" s="14"/>
      <c r="D16" s="4"/>
      <c r="E16" s="4"/>
      <c r="F16" s="4"/>
      <c r="G16" s="5"/>
      <c r="H16" s="5"/>
      <c r="I16" s="27" t="s">
        <v>5</v>
      </c>
      <c r="J16" s="111"/>
      <c r="K16" s="36">
        <f>SUM(K4:K15)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90" zoomScaleNormal="90" workbookViewId="0">
      <pane ySplit="4" topLeftCell="A5" activePane="bottomLeft" state="frozenSplit"/>
      <selection pane="bottomLeft" activeCell="E14" sqref="E14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98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5" t="s">
        <v>99</v>
      </c>
      <c r="B5" s="15" t="s">
        <v>3</v>
      </c>
      <c r="C5" s="15">
        <v>1</v>
      </c>
      <c r="D5" s="4"/>
      <c r="E5" s="4"/>
      <c r="F5" s="139"/>
      <c r="G5" s="4"/>
      <c r="H5" s="4"/>
      <c r="I5" s="4"/>
      <c r="J5" s="37">
        <f>(D5*365+E5*52+F5*12+G5*4+H5*2+I5)*C5</f>
        <v>0</v>
      </c>
    </row>
    <row r="6" spans="1:11" s="3" customFormat="1" x14ac:dyDescent="0.25">
      <c r="A6" s="5" t="s">
        <v>100</v>
      </c>
      <c r="B6" s="15" t="s">
        <v>3</v>
      </c>
      <c r="C6" s="15">
        <v>1</v>
      </c>
      <c r="D6" s="4"/>
      <c r="E6" s="4"/>
      <c r="F6" s="139"/>
      <c r="G6" s="4"/>
      <c r="H6" s="4"/>
      <c r="I6" s="4"/>
      <c r="J6" s="37">
        <f t="shared" ref="J6:J16" si="0">(D6*365+E6*52+F6*12+G6*4+H6*2+I6)*C6</f>
        <v>0</v>
      </c>
    </row>
    <row r="7" spans="1:11" s="3" customFormat="1" x14ac:dyDescent="0.25">
      <c r="A7" s="5" t="s">
        <v>101</v>
      </c>
      <c r="B7" s="15" t="s">
        <v>3</v>
      </c>
      <c r="C7" s="15">
        <v>1</v>
      </c>
      <c r="D7" s="4"/>
      <c r="E7" s="4"/>
      <c r="F7" s="139"/>
      <c r="G7" s="4"/>
      <c r="H7" s="4"/>
      <c r="I7" s="4"/>
      <c r="J7" s="37">
        <f t="shared" si="0"/>
        <v>0</v>
      </c>
    </row>
    <row r="8" spans="1:11" s="3" customFormat="1" x14ac:dyDescent="0.25">
      <c r="A8" s="18" t="s">
        <v>102</v>
      </c>
      <c r="B8" s="15" t="s">
        <v>3</v>
      </c>
      <c r="C8" s="15">
        <v>1</v>
      </c>
      <c r="D8" s="20"/>
      <c r="E8" s="20"/>
      <c r="F8" s="139"/>
      <c r="G8" s="20"/>
      <c r="H8" s="20"/>
      <c r="I8" s="20"/>
      <c r="J8" s="37">
        <f t="shared" si="0"/>
        <v>0</v>
      </c>
    </row>
    <row r="9" spans="1:11" s="3" customFormat="1" x14ac:dyDescent="0.25">
      <c r="A9" s="5" t="s">
        <v>103</v>
      </c>
      <c r="B9" s="15" t="s">
        <v>3</v>
      </c>
      <c r="C9" s="15">
        <v>1</v>
      </c>
      <c r="D9" s="4"/>
      <c r="E9" s="4"/>
      <c r="F9" s="139"/>
      <c r="G9" s="4"/>
      <c r="H9" s="4"/>
      <c r="I9" s="4"/>
      <c r="J9" s="37">
        <f t="shared" si="0"/>
        <v>0</v>
      </c>
    </row>
    <row r="10" spans="1:11" s="3" customFormat="1" x14ac:dyDescent="0.25">
      <c r="A10" s="5" t="s">
        <v>893</v>
      </c>
      <c r="B10" s="15" t="s">
        <v>3</v>
      </c>
      <c r="C10" s="15">
        <v>1</v>
      </c>
      <c r="D10" s="4"/>
      <c r="E10" s="4"/>
      <c r="F10" s="139"/>
      <c r="G10" s="4"/>
      <c r="H10" s="4"/>
      <c r="I10" s="4"/>
      <c r="J10" s="37">
        <f t="shared" si="0"/>
        <v>0</v>
      </c>
    </row>
    <row r="11" spans="1:11" s="3" customFormat="1" x14ac:dyDescent="0.25">
      <c r="A11" s="5" t="s">
        <v>104</v>
      </c>
      <c r="B11" s="15" t="s">
        <v>3</v>
      </c>
      <c r="C11" s="15">
        <v>1</v>
      </c>
      <c r="D11" s="4"/>
      <c r="E11" s="4"/>
      <c r="F11" s="139"/>
      <c r="G11" s="4"/>
      <c r="H11" s="4"/>
      <c r="I11" s="4"/>
      <c r="J11" s="37">
        <f t="shared" si="0"/>
        <v>0</v>
      </c>
    </row>
    <row r="12" spans="1:11" s="3" customFormat="1" x14ac:dyDescent="0.25">
      <c r="A12" s="6" t="s">
        <v>105</v>
      </c>
      <c r="B12" s="15" t="s">
        <v>3</v>
      </c>
      <c r="C12" s="15">
        <v>1</v>
      </c>
      <c r="D12" s="4"/>
      <c r="E12" s="4"/>
      <c r="F12" s="139"/>
      <c r="G12" s="4"/>
      <c r="H12" s="4"/>
      <c r="I12" s="4"/>
      <c r="J12" s="37">
        <f t="shared" si="0"/>
        <v>0</v>
      </c>
    </row>
    <row r="13" spans="1:11" s="3" customFormat="1" x14ac:dyDescent="0.25">
      <c r="A13" s="6" t="s">
        <v>106</v>
      </c>
      <c r="B13" s="15" t="s">
        <v>3</v>
      </c>
      <c r="C13" s="15">
        <v>1</v>
      </c>
      <c r="D13" s="4"/>
      <c r="E13" s="4"/>
      <c r="F13" s="139"/>
      <c r="G13" s="4"/>
      <c r="H13" s="4"/>
      <c r="I13" s="4"/>
      <c r="J13" s="37">
        <f t="shared" si="0"/>
        <v>0</v>
      </c>
    </row>
    <row r="14" spans="1:11" s="3" customFormat="1" x14ac:dyDescent="0.25">
      <c r="A14" s="6" t="s">
        <v>107</v>
      </c>
      <c r="B14" s="15" t="s">
        <v>3</v>
      </c>
      <c r="C14" s="15">
        <v>1</v>
      </c>
      <c r="D14" s="4"/>
      <c r="E14" s="4"/>
      <c r="F14" s="139"/>
      <c r="G14" s="4"/>
      <c r="H14" s="4"/>
      <c r="I14" s="4"/>
      <c r="J14" s="37">
        <f t="shared" si="0"/>
        <v>0</v>
      </c>
    </row>
    <row r="15" spans="1:11" s="3" customFormat="1" x14ac:dyDescent="0.25">
      <c r="A15" s="6" t="s">
        <v>108</v>
      </c>
      <c r="B15" s="15" t="s">
        <v>3</v>
      </c>
      <c r="C15" s="15">
        <v>1</v>
      </c>
      <c r="D15" s="4"/>
      <c r="E15" s="4"/>
      <c r="F15" s="139"/>
      <c r="G15" s="4"/>
      <c r="H15" s="4"/>
      <c r="I15" s="4"/>
      <c r="J15" s="37">
        <f t="shared" si="0"/>
        <v>0</v>
      </c>
    </row>
    <row r="16" spans="1:11" s="3" customFormat="1" x14ac:dyDescent="0.25">
      <c r="A16" s="6" t="s">
        <v>109</v>
      </c>
      <c r="B16" s="15" t="s">
        <v>3</v>
      </c>
      <c r="C16" s="15">
        <v>1</v>
      </c>
      <c r="D16" s="4"/>
      <c r="E16" s="4"/>
      <c r="F16" s="139"/>
      <c r="G16" s="4"/>
      <c r="H16" s="4"/>
      <c r="I16" s="4"/>
      <c r="J16" s="37">
        <f t="shared" si="0"/>
        <v>0</v>
      </c>
    </row>
    <row r="17" spans="1:10" s="3" customFormat="1" ht="15.75" thickBot="1" x14ac:dyDescent="0.3">
      <c r="A17" s="6"/>
      <c r="B17" s="16"/>
      <c r="C17" s="16"/>
      <c r="D17" s="4"/>
      <c r="E17" s="4"/>
      <c r="F17" s="4"/>
      <c r="G17" s="4"/>
      <c r="H17" s="7"/>
      <c r="I17" s="7"/>
      <c r="J17" s="37"/>
    </row>
    <row r="18" spans="1:10" s="3" customFormat="1" ht="19.5" thickBot="1" x14ac:dyDescent="0.3">
      <c r="A18" s="4"/>
      <c r="B18" s="14"/>
      <c r="C18" s="14"/>
      <c r="D18" s="4"/>
      <c r="E18" s="4"/>
      <c r="F18" s="4"/>
      <c r="G18" s="5"/>
      <c r="H18" s="5"/>
      <c r="I18" s="27" t="s">
        <v>5</v>
      </c>
      <c r="J18" s="36">
        <f>SUM(J4:J17)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90" zoomScaleNormal="90" workbookViewId="0">
      <pane ySplit="4" topLeftCell="A5" activePane="bottomLeft" state="frozenSplit"/>
      <selection activeCell="E13" sqref="E13"/>
      <selection pane="bottomLeft" activeCell="G17" sqref="G17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137" t="s">
        <v>886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18" t="s">
        <v>490</v>
      </c>
      <c r="B5" s="19" t="s">
        <v>3</v>
      </c>
      <c r="C5" s="19">
        <v>1</v>
      </c>
      <c r="D5" s="139"/>
      <c r="E5" s="20"/>
      <c r="F5" s="20"/>
      <c r="G5" s="20"/>
      <c r="H5" s="20"/>
      <c r="I5" s="20"/>
      <c r="J5" s="41">
        <f>(D5*365+E5*52+F5*12+G5*4+H5*2+I5)*C5</f>
        <v>0</v>
      </c>
    </row>
    <row r="6" spans="1:11" s="3" customFormat="1" x14ac:dyDescent="0.25">
      <c r="A6" s="18" t="s">
        <v>491</v>
      </c>
      <c r="B6" s="19" t="s">
        <v>3</v>
      </c>
      <c r="C6" s="19">
        <v>1</v>
      </c>
      <c r="D6" s="139"/>
      <c r="E6" s="20"/>
      <c r="F6" s="20"/>
      <c r="G6" s="20"/>
      <c r="H6" s="20"/>
      <c r="I6" s="20"/>
      <c r="J6" s="41">
        <f t="shared" ref="J6:J12" si="0">(D6*365+E6*52+F6*12+G6*4+H6*2+I6)*C6</f>
        <v>0</v>
      </c>
    </row>
    <row r="7" spans="1:11" s="3" customFormat="1" ht="32.25" customHeight="1" x14ac:dyDescent="0.25">
      <c r="A7" s="114" t="s">
        <v>894</v>
      </c>
      <c r="B7" s="19" t="s">
        <v>3</v>
      </c>
      <c r="C7" s="19">
        <v>1</v>
      </c>
      <c r="D7" s="139"/>
      <c r="E7" s="20"/>
      <c r="F7" s="20"/>
      <c r="G7" s="20"/>
      <c r="H7" s="20"/>
      <c r="I7" s="20"/>
      <c r="J7" s="41">
        <f t="shared" si="0"/>
        <v>0</v>
      </c>
    </row>
    <row r="8" spans="1:11" s="3" customFormat="1" x14ac:dyDescent="0.25">
      <c r="A8" s="18" t="s">
        <v>492</v>
      </c>
      <c r="B8" s="19" t="s">
        <v>3</v>
      </c>
      <c r="C8" s="19">
        <v>1</v>
      </c>
      <c r="D8" s="139"/>
      <c r="E8" s="20"/>
      <c r="F8" s="20"/>
      <c r="G8" s="20"/>
      <c r="H8" s="20"/>
      <c r="I8" s="20"/>
      <c r="J8" s="41">
        <f t="shared" si="0"/>
        <v>0</v>
      </c>
    </row>
    <row r="9" spans="1:11" s="3" customFormat="1" x14ac:dyDescent="0.25">
      <c r="A9" s="18" t="s">
        <v>494</v>
      </c>
      <c r="B9" s="19" t="s">
        <v>3</v>
      </c>
      <c r="C9" s="19">
        <v>1</v>
      </c>
      <c r="D9" s="20"/>
      <c r="E9" s="20"/>
      <c r="F9" s="20"/>
      <c r="G9" s="20"/>
      <c r="H9" s="20"/>
      <c r="I9" s="139"/>
      <c r="J9" s="41">
        <f t="shared" si="0"/>
        <v>0</v>
      </c>
    </row>
    <row r="10" spans="1:11" s="3" customFormat="1" x14ac:dyDescent="0.25">
      <c r="A10" s="32" t="s">
        <v>882</v>
      </c>
      <c r="B10" s="19" t="s">
        <v>3</v>
      </c>
      <c r="C10" s="19">
        <v>1</v>
      </c>
      <c r="D10" s="20"/>
      <c r="E10" s="20"/>
      <c r="F10" s="20"/>
      <c r="G10" s="20"/>
      <c r="H10" s="23"/>
      <c r="I10" s="147"/>
      <c r="J10" s="41">
        <f t="shared" si="0"/>
        <v>0</v>
      </c>
    </row>
    <row r="11" spans="1:11" s="3" customFormat="1" x14ac:dyDescent="0.25">
      <c r="A11" s="32" t="s">
        <v>493</v>
      </c>
      <c r="B11" s="19" t="s">
        <v>3</v>
      </c>
      <c r="C11" s="19">
        <v>1</v>
      </c>
      <c r="D11" s="20"/>
      <c r="E11" s="20"/>
      <c r="F11" s="20"/>
      <c r="G11" s="20"/>
      <c r="H11" s="23"/>
      <c r="I11" s="147"/>
      <c r="J11" s="41">
        <f t="shared" si="0"/>
        <v>0</v>
      </c>
    </row>
    <row r="12" spans="1:11" s="3" customFormat="1" ht="15.75" thickBot="1" x14ac:dyDescent="0.3">
      <c r="A12" s="6" t="s">
        <v>885</v>
      </c>
      <c r="B12" s="16" t="s">
        <v>3</v>
      </c>
      <c r="C12" s="16">
        <v>1</v>
      </c>
      <c r="D12" s="139"/>
      <c r="E12" s="139"/>
      <c r="F12" s="139"/>
      <c r="G12" s="139"/>
      <c r="H12" s="147"/>
      <c r="I12" s="147"/>
      <c r="J12" s="37">
        <f t="shared" si="0"/>
        <v>0</v>
      </c>
    </row>
    <row r="13" spans="1:11" s="3" customFormat="1" ht="19.5" thickBot="1" x14ac:dyDescent="0.3">
      <c r="A13" s="4"/>
      <c r="B13" s="14"/>
      <c r="C13" s="14"/>
      <c r="D13" s="4"/>
      <c r="E13" s="4"/>
      <c r="F13" s="4"/>
      <c r="G13" s="5"/>
      <c r="H13" s="5"/>
      <c r="I13" s="27" t="s">
        <v>5</v>
      </c>
      <c r="J13" s="36">
        <f>SUM(J4:J12)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90" zoomScaleNormal="90" workbookViewId="0">
      <pane ySplit="4" topLeftCell="A5" activePane="bottomLeft" state="frozenSplit"/>
      <selection pane="bottomLeft" activeCell="D14" sqref="D14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140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110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37"/>
    </row>
    <row r="5" spans="1:11" s="3" customFormat="1" x14ac:dyDescent="0.25">
      <c r="A5" s="136" t="s">
        <v>887</v>
      </c>
      <c r="B5" s="138" t="s">
        <v>3</v>
      </c>
      <c r="C5" s="138">
        <v>1</v>
      </c>
      <c r="D5" s="139"/>
      <c r="E5" s="4"/>
      <c r="F5" s="4"/>
      <c r="G5" s="4"/>
      <c r="H5" s="4"/>
      <c r="I5" s="4"/>
      <c r="J5" s="37"/>
    </row>
    <row r="6" spans="1:11" s="3" customFormat="1" x14ac:dyDescent="0.25">
      <c r="A6" s="5" t="s">
        <v>495</v>
      </c>
      <c r="B6" s="15" t="s">
        <v>3</v>
      </c>
      <c r="C6" s="15">
        <v>1</v>
      </c>
      <c r="D6" s="139"/>
      <c r="E6" s="4"/>
      <c r="F6" s="20"/>
      <c r="G6" s="20"/>
      <c r="H6" s="20"/>
      <c r="I6" s="20"/>
      <c r="J6" s="37">
        <f>(D6*365+E6*52+F6*12+G6*4+H6*2+I6)*C6</f>
        <v>0</v>
      </c>
    </row>
    <row r="7" spans="1:11" s="3" customFormat="1" x14ac:dyDescent="0.25">
      <c r="A7" s="5" t="s">
        <v>496</v>
      </c>
      <c r="B7" s="15" t="s">
        <v>3</v>
      </c>
      <c r="C7" s="15">
        <v>1</v>
      </c>
      <c r="D7" s="4"/>
      <c r="E7" s="4"/>
      <c r="F7" s="4"/>
      <c r="G7" s="139"/>
      <c r="H7" s="20"/>
      <c r="I7" s="20"/>
      <c r="J7" s="37">
        <f>(D7*365+E7*52+F7*12+G7*4+H7*2+I7)*C7</f>
        <v>0</v>
      </c>
    </row>
    <row r="8" spans="1:11" s="3" customFormat="1" ht="15.75" thickBot="1" x14ac:dyDescent="0.3">
      <c r="A8" s="6"/>
      <c r="B8" s="16"/>
      <c r="C8" s="16"/>
      <c r="D8" s="4"/>
      <c r="E8" s="4"/>
      <c r="F8" s="4"/>
      <c r="G8" s="4"/>
      <c r="H8" s="7"/>
      <c r="I8" s="7"/>
      <c r="J8" s="37"/>
    </row>
    <row r="9" spans="1:11" s="3" customFormat="1" ht="19.5" thickBot="1" x14ac:dyDescent="0.3">
      <c r="A9" s="4"/>
      <c r="B9" s="14"/>
      <c r="C9" s="14"/>
      <c r="D9" s="4"/>
      <c r="E9" s="4"/>
      <c r="F9" s="4"/>
      <c r="G9" s="5"/>
      <c r="H9" s="5"/>
      <c r="I9" s="27" t="s">
        <v>5</v>
      </c>
      <c r="J9" s="36">
        <f>SUM(J4:J8)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pane ySplit="4" topLeftCell="A17" activePane="bottomLeft" state="frozenSplit"/>
      <selection pane="bottomLeft" activeCell="F27" sqref="F27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794</v>
      </c>
      <c r="B3" s="25"/>
      <c r="C3" s="24"/>
      <c r="D3" s="1" t="s">
        <v>925</v>
      </c>
      <c r="E3" s="1" t="s">
        <v>926</v>
      </c>
      <c r="F3" s="1" t="s">
        <v>927</v>
      </c>
      <c r="G3" s="1" t="s">
        <v>928</v>
      </c>
      <c r="H3" s="1" t="s">
        <v>929</v>
      </c>
      <c r="I3" s="1" t="s">
        <v>930</v>
      </c>
      <c r="J3" s="155" t="s">
        <v>931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 t="s">
        <v>580</v>
      </c>
      <c r="B5" s="15" t="s">
        <v>3</v>
      </c>
      <c r="C5" s="15">
        <v>1</v>
      </c>
      <c r="D5" s="20"/>
      <c r="E5" s="4"/>
      <c r="F5" s="20"/>
      <c r="G5" s="139"/>
      <c r="H5" s="20"/>
      <c r="I5" s="20"/>
      <c r="J5" s="37">
        <f>(D5*365+E5*52+F5*12+G5*4+H5*2+I5)*C5</f>
        <v>0</v>
      </c>
    </row>
    <row r="6" spans="1:11" s="3" customFormat="1" x14ac:dyDescent="0.25">
      <c r="A6" s="5" t="s">
        <v>581</v>
      </c>
      <c r="B6" s="15" t="s">
        <v>3</v>
      </c>
      <c r="C6" s="15">
        <v>1</v>
      </c>
      <c r="D6" s="4"/>
      <c r="E6" s="4"/>
      <c r="F6" s="4"/>
      <c r="G6" s="139"/>
      <c r="H6" s="20"/>
      <c r="I6" s="20"/>
      <c r="J6" s="37">
        <f t="shared" ref="J6:J27" si="0">(D6*365+E6*52+F6*12+G6*4+H6*2+I6)*C6</f>
        <v>0</v>
      </c>
    </row>
    <row r="7" spans="1:11" s="3" customFormat="1" x14ac:dyDescent="0.25">
      <c r="A7" s="18" t="s">
        <v>582</v>
      </c>
      <c r="B7" s="15" t="s">
        <v>3</v>
      </c>
      <c r="C7" s="15">
        <v>1</v>
      </c>
      <c r="D7" s="4"/>
      <c r="E7" s="4"/>
      <c r="F7" s="4"/>
      <c r="G7" s="139"/>
      <c r="H7" s="20"/>
      <c r="I7" s="20"/>
      <c r="J7" s="37">
        <f t="shared" si="0"/>
        <v>0</v>
      </c>
    </row>
    <row r="8" spans="1:11" s="3" customFormat="1" x14ac:dyDescent="0.25">
      <c r="A8" s="5" t="s">
        <v>583</v>
      </c>
      <c r="B8" s="15" t="s">
        <v>3</v>
      </c>
      <c r="C8" s="15">
        <v>1</v>
      </c>
      <c r="D8" s="4"/>
      <c r="E8" s="4"/>
      <c r="F8" s="4"/>
      <c r="G8" s="139"/>
      <c r="H8" s="4"/>
      <c r="I8" s="4"/>
      <c r="J8" s="37">
        <f t="shared" si="0"/>
        <v>0</v>
      </c>
    </row>
    <row r="9" spans="1:11" s="3" customFormat="1" x14ac:dyDescent="0.25">
      <c r="A9" s="5" t="s">
        <v>584</v>
      </c>
      <c r="B9" s="15" t="s">
        <v>3</v>
      </c>
      <c r="C9" s="15">
        <v>1</v>
      </c>
      <c r="D9" s="4"/>
      <c r="E9" s="4"/>
      <c r="F9" s="4"/>
      <c r="G9" s="139"/>
      <c r="H9" s="4"/>
      <c r="I9" s="4"/>
      <c r="J9" s="37">
        <f t="shared" si="0"/>
        <v>0</v>
      </c>
    </row>
    <row r="10" spans="1:11" s="3" customFormat="1" x14ac:dyDescent="0.25">
      <c r="A10" s="5" t="s">
        <v>585</v>
      </c>
      <c r="B10" s="15" t="s">
        <v>3</v>
      </c>
      <c r="C10" s="15">
        <v>1</v>
      </c>
      <c r="D10" s="4"/>
      <c r="E10" s="4"/>
      <c r="F10" s="4"/>
      <c r="G10" s="139"/>
      <c r="H10" s="4"/>
      <c r="I10" s="4"/>
      <c r="J10" s="37">
        <f t="shared" si="0"/>
        <v>0</v>
      </c>
    </row>
    <row r="11" spans="1:11" s="3" customFormat="1" x14ac:dyDescent="0.25">
      <c r="A11" s="5" t="s">
        <v>586</v>
      </c>
      <c r="B11" s="15" t="s">
        <v>3</v>
      </c>
      <c r="C11" s="15">
        <v>1</v>
      </c>
      <c r="D11" s="4"/>
      <c r="E11" s="4"/>
      <c r="F11" s="4"/>
      <c r="G11" s="139"/>
      <c r="H11" s="4"/>
      <c r="I11" s="4"/>
      <c r="J11" s="37">
        <f t="shared" si="0"/>
        <v>0</v>
      </c>
    </row>
    <row r="12" spans="1:11" s="3" customFormat="1" x14ac:dyDescent="0.25">
      <c r="A12" s="5" t="s">
        <v>587</v>
      </c>
      <c r="B12" s="15" t="s">
        <v>3</v>
      </c>
      <c r="C12" s="15">
        <v>1</v>
      </c>
      <c r="D12" s="4"/>
      <c r="E12" s="4"/>
      <c r="F12" s="4"/>
      <c r="G12" s="139"/>
      <c r="H12" s="4"/>
      <c r="I12" s="4"/>
      <c r="J12" s="37">
        <f t="shared" si="0"/>
        <v>0</v>
      </c>
    </row>
    <row r="13" spans="1:11" s="3" customFormat="1" x14ac:dyDescent="0.25">
      <c r="A13" s="5" t="s">
        <v>588</v>
      </c>
      <c r="B13" s="15" t="s">
        <v>3</v>
      </c>
      <c r="C13" s="15">
        <v>1</v>
      </c>
      <c r="D13" s="4"/>
      <c r="E13" s="4"/>
      <c r="F13" s="4"/>
      <c r="G13" s="139"/>
      <c r="H13" s="4"/>
      <c r="I13" s="4"/>
      <c r="J13" s="37">
        <f t="shared" si="0"/>
        <v>0</v>
      </c>
    </row>
    <row r="14" spans="1:11" s="3" customFormat="1" x14ac:dyDescent="0.25">
      <c r="A14" s="5" t="s">
        <v>589</v>
      </c>
      <c r="B14" s="15" t="s">
        <v>3</v>
      </c>
      <c r="C14" s="15">
        <v>1</v>
      </c>
      <c r="D14" s="4"/>
      <c r="E14" s="4"/>
      <c r="F14" s="4"/>
      <c r="G14" s="139"/>
      <c r="H14" s="4"/>
      <c r="I14" s="4"/>
      <c r="J14" s="37">
        <f t="shared" si="0"/>
        <v>0</v>
      </c>
    </row>
    <row r="15" spans="1:11" s="3" customFormat="1" x14ac:dyDescent="0.25">
      <c r="A15" s="5" t="s">
        <v>590</v>
      </c>
      <c r="B15" s="15" t="s">
        <v>3</v>
      </c>
      <c r="C15" s="15">
        <v>1</v>
      </c>
      <c r="D15" s="4"/>
      <c r="E15" s="4"/>
      <c r="F15" s="4"/>
      <c r="G15" s="139"/>
      <c r="H15" s="4"/>
      <c r="I15" s="4"/>
      <c r="J15" s="37">
        <f t="shared" si="0"/>
        <v>0</v>
      </c>
    </row>
    <row r="16" spans="1:11" s="3" customFormat="1" x14ac:dyDescent="0.25">
      <c r="A16" s="5" t="s">
        <v>888</v>
      </c>
      <c r="B16" s="15" t="s">
        <v>3</v>
      </c>
      <c r="C16" s="15">
        <v>1</v>
      </c>
      <c r="D16" s="139"/>
      <c r="E16" s="4"/>
      <c r="F16" s="4"/>
      <c r="G16" s="20"/>
      <c r="H16" s="4"/>
      <c r="I16" s="4"/>
      <c r="J16" s="37">
        <f t="shared" si="0"/>
        <v>0</v>
      </c>
    </row>
    <row r="17" spans="1:10" s="3" customFormat="1" x14ac:dyDescent="0.25">
      <c r="A17" s="5" t="s">
        <v>591</v>
      </c>
      <c r="B17" s="15" t="s">
        <v>3</v>
      </c>
      <c r="C17" s="15">
        <v>1</v>
      </c>
      <c r="D17" s="139"/>
      <c r="E17" s="4"/>
      <c r="F17" s="4"/>
      <c r="G17" s="20"/>
      <c r="H17" s="4"/>
      <c r="I17" s="4"/>
      <c r="J17" s="37">
        <f t="shared" si="0"/>
        <v>0</v>
      </c>
    </row>
    <row r="18" spans="1:10" s="3" customFormat="1" x14ac:dyDescent="0.25">
      <c r="A18" s="5" t="s">
        <v>592</v>
      </c>
      <c r="B18" s="15" t="s">
        <v>3</v>
      </c>
      <c r="C18" s="15">
        <v>1</v>
      </c>
      <c r="D18" s="4"/>
      <c r="E18" s="4"/>
      <c r="F18" s="4"/>
      <c r="G18" s="139"/>
      <c r="H18" s="4"/>
      <c r="I18" s="4"/>
      <c r="J18" s="37">
        <f t="shared" si="0"/>
        <v>0</v>
      </c>
    </row>
    <row r="19" spans="1:10" s="3" customFormat="1" x14ac:dyDescent="0.25">
      <c r="A19" s="5" t="s">
        <v>593</v>
      </c>
      <c r="B19" s="15" t="s">
        <v>3</v>
      </c>
      <c r="C19" s="15">
        <v>1</v>
      </c>
      <c r="D19" s="4"/>
      <c r="E19" s="4"/>
      <c r="F19" s="4"/>
      <c r="G19" s="139"/>
      <c r="H19" s="4"/>
      <c r="I19" s="4"/>
      <c r="J19" s="37">
        <f t="shared" si="0"/>
        <v>0</v>
      </c>
    </row>
    <row r="20" spans="1:10" s="3" customFormat="1" x14ac:dyDescent="0.25">
      <c r="A20" s="5" t="s">
        <v>594</v>
      </c>
      <c r="B20" s="15" t="s">
        <v>3</v>
      </c>
      <c r="C20" s="15">
        <v>1</v>
      </c>
      <c r="D20" s="20"/>
      <c r="E20" s="20"/>
      <c r="F20" s="20"/>
      <c r="G20" s="139"/>
      <c r="H20" s="4"/>
      <c r="I20" s="4"/>
      <c r="J20" s="37">
        <f t="shared" si="0"/>
        <v>0</v>
      </c>
    </row>
    <row r="21" spans="1:10" s="3" customFormat="1" x14ac:dyDescent="0.25">
      <c r="A21" s="5" t="s">
        <v>595</v>
      </c>
      <c r="B21" s="15" t="s">
        <v>3</v>
      </c>
      <c r="C21" s="15">
        <v>1</v>
      </c>
      <c r="D21" s="4"/>
      <c r="E21" s="4"/>
      <c r="F21" s="4"/>
      <c r="G21" s="139"/>
      <c r="H21" s="4"/>
      <c r="I21" s="4"/>
      <c r="J21" s="37">
        <f t="shared" si="0"/>
        <v>0</v>
      </c>
    </row>
    <row r="22" spans="1:10" s="3" customFormat="1" x14ac:dyDescent="0.25">
      <c r="A22" s="5" t="s">
        <v>596</v>
      </c>
      <c r="B22" s="15" t="s">
        <v>3</v>
      </c>
      <c r="C22" s="15">
        <v>1</v>
      </c>
      <c r="D22" s="4"/>
      <c r="E22" s="4"/>
      <c r="F22" s="4"/>
      <c r="G22" s="139"/>
      <c r="H22" s="4"/>
      <c r="I22" s="4"/>
      <c r="J22" s="37">
        <f t="shared" si="0"/>
        <v>0</v>
      </c>
    </row>
    <row r="23" spans="1:10" s="3" customFormat="1" x14ac:dyDescent="0.25">
      <c r="A23" s="5" t="s">
        <v>597</v>
      </c>
      <c r="B23" s="15" t="s">
        <v>3</v>
      </c>
      <c r="C23" s="15">
        <v>1</v>
      </c>
      <c r="D23" s="4"/>
      <c r="E23" s="4"/>
      <c r="F23" s="4"/>
      <c r="G23" s="139"/>
      <c r="H23" s="4"/>
      <c r="I23" s="4"/>
      <c r="J23" s="37">
        <f t="shared" si="0"/>
        <v>0</v>
      </c>
    </row>
    <row r="24" spans="1:10" s="3" customFormat="1" x14ac:dyDescent="0.25">
      <c r="A24" s="5" t="s">
        <v>598</v>
      </c>
      <c r="B24" s="15" t="s">
        <v>3</v>
      </c>
      <c r="C24" s="15">
        <v>1</v>
      </c>
      <c r="D24" s="4"/>
      <c r="E24" s="4"/>
      <c r="F24" s="4"/>
      <c r="G24" s="139"/>
      <c r="H24" s="4"/>
      <c r="I24" s="4"/>
      <c r="J24" s="37">
        <f t="shared" si="0"/>
        <v>0</v>
      </c>
    </row>
    <row r="25" spans="1:10" s="3" customFormat="1" x14ac:dyDescent="0.25">
      <c r="A25" s="5" t="s">
        <v>599</v>
      </c>
      <c r="B25" s="15" t="s">
        <v>3</v>
      </c>
      <c r="C25" s="15">
        <v>1</v>
      </c>
      <c r="D25" s="4"/>
      <c r="E25" s="4"/>
      <c r="F25" s="4"/>
      <c r="G25" s="139"/>
      <c r="H25" s="4"/>
      <c r="I25" s="4"/>
      <c r="J25" s="37">
        <f t="shared" si="0"/>
        <v>0</v>
      </c>
    </row>
    <row r="26" spans="1:10" s="3" customFormat="1" x14ac:dyDescent="0.25">
      <c r="A26" s="5" t="s">
        <v>600</v>
      </c>
      <c r="B26" s="15" t="s">
        <v>3</v>
      </c>
      <c r="C26" s="15">
        <v>1</v>
      </c>
      <c r="D26" s="4"/>
      <c r="E26" s="4"/>
      <c r="F26" s="4"/>
      <c r="G26" s="139"/>
      <c r="H26" s="4"/>
      <c r="I26" s="4"/>
      <c r="J26" s="37">
        <f t="shared" si="0"/>
        <v>0</v>
      </c>
    </row>
    <row r="27" spans="1:10" s="3" customFormat="1" x14ac:dyDescent="0.25">
      <c r="A27" s="5" t="s">
        <v>601</v>
      </c>
      <c r="B27" s="15" t="s">
        <v>3</v>
      </c>
      <c r="C27" s="15">
        <v>1</v>
      </c>
      <c r="D27" s="4"/>
      <c r="E27" s="4"/>
      <c r="F27" s="4"/>
      <c r="G27" s="139"/>
      <c r="H27" s="4"/>
      <c r="I27" s="4"/>
      <c r="J27" s="37">
        <f t="shared" si="0"/>
        <v>0</v>
      </c>
    </row>
    <row r="28" spans="1:10" s="3" customFormat="1" ht="15.75" thickBot="1" x14ac:dyDescent="0.3">
      <c r="A28" s="6"/>
      <c r="B28" s="16"/>
      <c r="C28" s="16"/>
      <c r="D28" s="4"/>
      <c r="E28" s="4"/>
      <c r="F28" s="4"/>
      <c r="G28" s="4"/>
      <c r="H28" s="7"/>
      <c r="I28" s="7"/>
      <c r="J28" s="37"/>
    </row>
    <row r="29" spans="1:10" s="3" customFormat="1" ht="19.5" thickBot="1" x14ac:dyDescent="0.3">
      <c r="A29" s="4"/>
      <c r="B29" s="14"/>
      <c r="C29" s="14"/>
      <c r="D29" s="4"/>
      <c r="E29" s="4"/>
      <c r="F29" s="4"/>
      <c r="G29" s="5"/>
      <c r="H29" s="5"/>
      <c r="I29" s="27" t="s">
        <v>5</v>
      </c>
      <c r="J29" s="36">
        <f>SUM(J4:J28)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90" zoomScaleNormal="90" workbookViewId="0">
      <pane ySplit="4" topLeftCell="A5" activePane="bottomLeft" state="frozenSplit"/>
      <selection pane="bottomLeft" activeCell="D3" sqref="D3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111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5" t="s">
        <v>577</v>
      </c>
      <c r="B5" s="15" t="s">
        <v>3</v>
      </c>
      <c r="C5" s="15">
        <v>1</v>
      </c>
      <c r="D5" s="20"/>
      <c r="E5" s="4"/>
      <c r="F5" s="20"/>
      <c r="G5" s="20"/>
      <c r="H5" s="20"/>
      <c r="I5" s="139"/>
      <c r="J5" s="37">
        <f>(D5*365+E5*52+F5*12+G5*4+H5*2+I5)*C5</f>
        <v>0</v>
      </c>
    </row>
    <row r="6" spans="1:11" s="3" customFormat="1" x14ac:dyDescent="0.25">
      <c r="A6" s="5" t="s">
        <v>567</v>
      </c>
      <c r="B6" s="15" t="s">
        <v>3</v>
      </c>
      <c r="C6" s="15">
        <v>1</v>
      </c>
      <c r="D6" s="20"/>
      <c r="E6" s="4"/>
      <c r="F6" s="20"/>
      <c r="G6" s="20"/>
      <c r="H6" s="20"/>
      <c r="I6" s="139"/>
      <c r="J6" s="37">
        <f t="shared" ref="J6:J18" si="0">(D6*365+E6*52+F6*12+G6*4+H6*2+I6)*C6</f>
        <v>0</v>
      </c>
    </row>
    <row r="7" spans="1:11" s="3" customFormat="1" x14ac:dyDescent="0.25">
      <c r="A7" s="5" t="s">
        <v>568</v>
      </c>
      <c r="B7" s="15" t="s">
        <v>3</v>
      </c>
      <c r="C7" s="15">
        <v>1</v>
      </c>
      <c r="D7" s="4"/>
      <c r="E7" s="4"/>
      <c r="F7" s="20"/>
      <c r="G7" s="20"/>
      <c r="H7" s="20"/>
      <c r="I7" s="139"/>
      <c r="J7" s="37">
        <f t="shared" si="0"/>
        <v>0</v>
      </c>
    </row>
    <row r="8" spans="1:11" s="3" customFormat="1" x14ac:dyDescent="0.25">
      <c r="A8" s="18" t="s">
        <v>569</v>
      </c>
      <c r="B8" s="15" t="s">
        <v>3</v>
      </c>
      <c r="C8" s="15">
        <v>1</v>
      </c>
      <c r="D8" s="20"/>
      <c r="E8" s="20"/>
      <c r="F8" s="20"/>
      <c r="G8" s="20"/>
      <c r="H8" s="20"/>
      <c r="I8" s="139"/>
      <c r="J8" s="37">
        <f t="shared" si="0"/>
        <v>0</v>
      </c>
    </row>
    <row r="9" spans="1:11" s="3" customFormat="1" x14ac:dyDescent="0.25">
      <c r="A9" s="5" t="s">
        <v>570</v>
      </c>
      <c r="B9" s="15" t="s">
        <v>3</v>
      </c>
      <c r="C9" s="15">
        <v>1</v>
      </c>
      <c r="D9" s="4"/>
      <c r="E9" s="4"/>
      <c r="F9" s="20"/>
      <c r="G9" s="20"/>
      <c r="H9" s="20"/>
      <c r="I9" s="139"/>
      <c r="J9" s="37">
        <f t="shared" si="0"/>
        <v>0</v>
      </c>
    </row>
    <row r="10" spans="1:11" s="3" customFormat="1" x14ac:dyDescent="0.25">
      <c r="A10" s="5" t="s">
        <v>571</v>
      </c>
      <c r="B10" s="15" t="s">
        <v>3</v>
      </c>
      <c r="C10" s="15">
        <v>1</v>
      </c>
      <c r="D10" s="4"/>
      <c r="E10" s="4"/>
      <c r="F10" s="20"/>
      <c r="G10" s="20"/>
      <c r="H10" s="20"/>
      <c r="I10" s="139"/>
      <c r="J10" s="37">
        <f t="shared" si="0"/>
        <v>0</v>
      </c>
    </row>
    <row r="11" spans="1:11" s="3" customFormat="1" x14ac:dyDescent="0.25">
      <c r="A11" s="5" t="s">
        <v>578</v>
      </c>
      <c r="B11" s="15" t="s">
        <v>3</v>
      </c>
      <c r="C11" s="15">
        <v>1</v>
      </c>
      <c r="D11" s="4"/>
      <c r="E11" s="4"/>
      <c r="F11" s="20"/>
      <c r="G11" s="4"/>
      <c r="H11" s="4"/>
      <c r="I11" s="139"/>
      <c r="J11" s="37">
        <f t="shared" si="0"/>
        <v>0</v>
      </c>
    </row>
    <row r="12" spans="1:11" s="3" customFormat="1" x14ac:dyDescent="0.25">
      <c r="A12" s="6" t="s">
        <v>572</v>
      </c>
      <c r="B12" s="15" t="s">
        <v>3</v>
      </c>
      <c r="C12" s="15">
        <v>1</v>
      </c>
      <c r="D12" s="4"/>
      <c r="E12" s="4"/>
      <c r="F12" s="20"/>
      <c r="G12" s="4"/>
      <c r="H12" s="4"/>
      <c r="I12" s="139"/>
      <c r="J12" s="37">
        <f t="shared" si="0"/>
        <v>0</v>
      </c>
    </row>
    <row r="13" spans="1:11" s="3" customFormat="1" x14ac:dyDescent="0.25">
      <c r="A13" s="6" t="s">
        <v>759</v>
      </c>
      <c r="B13" s="15" t="s">
        <v>3</v>
      </c>
      <c r="C13" s="15">
        <v>1</v>
      </c>
      <c r="D13" s="4"/>
      <c r="E13" s="4"/>
      <c r="F13" s="20"/>
      <c r="G13" s="4"/>
      <c r="H13" s="4"/>
      <c r="I13" s="139"/>
      <c r="J13" s="37">
        <f t="shared" si="0"/>
        <v>0</v>
      </c>
    </row>
    <row r="14" spans="1:11" s="3" customFormat="1" x14ac:dyDescent="0.25">
      <c r="A14" s="6" t="s">
        <v>760</v>
      </c>
      <c r="B14" s="15" t="s">
        <v>3</v>
      </c>
      <c r="C14" s="15">
        <v>1</v>
      </c>
      <c r="D14" s="4"/>
      <c r="E14" s="4"/>
      <c r="F14" s="20"/>
      <c r="G14" s="4"/>
      <c r="H14" s="4"/>
      <c r="I14" s="139"/>
      <c r="J14" s="37">
        <f t="shared" si="0"/>
        <v>0</v>
      </c>
    </row>
    <row r="15" spans="1:11" s="3" customFormat="1" x14ac:dyDescent="0.25">
      <c r="A15" s="6" t="s">
        <v>573</v>
      </c>
      <c r="B15" s="15" t="s">
        <v>3</v>
      </c>
      <c r="C15" s="15">
        <v>1</v>
      </c>
      <c r="D15" s="4"/>
      <c r="E15" s="4"/>
      <c r="F15" s="20"/>
      <c r="G15" s="4"/>
      <c r="H15" s="4"/>
      <c r="I15" s="139"/>
      <c r="J15" s="37">
        <f t="shared" si="0"/>
        <v>0</v>
      </c>
    </row>
    <row r="16" spans="1:11" s="3" customFormat="1" x14ac:dyDescent="0.25">
      <c r="A16" s="6" t="s">
        <v>574</v>
      </c>
      <c r="B16" s="15" t="s">
        <v>3</v>
      </c>
      <c r="C16" s="15">
        <v>1</v>
      </c>
      <c r="D16" s="4"/>
      <c r="E16" s="4"/>
      <c r="F16" s="20"/>
      <c r="G16" s="4"/>
      <c r="H16" s="4"/>
      <c r="I16" s="139"/>
      <c r="J16" s="37">
        <f t="shared" si="0"/>
        <v>0</v>
      </c>
    </row>
    <row r="17" spans="1:10" s="3" customFormat="1" x14ac:dyDescent="0.25">
      <c r="A17" s="6" t="s">
        <v>575</v>
      </c>
      <c r="B17" s="15" t="s">
        <v>3</v>
      </c>
      <c r="C17" s="15">
        <v>1</v>
      </c>
      <c r="D17" s="4"/>
      <c r="E17" s="4"/>
      <c r="F17" s="20"/>
      <c r="G17" s="4"/>
      <c r="H17" s="7"/>
      <c r="I17" s="139"/>
      <c r="J17" s="37">
        <f t="shared" si="0"/>
        <v>0</v>
      </c>
    </row>
    <row r="18" spans="1:10" s="3" customFormat="1" x14ac:dyDescent="0.25">
      <c r="A18" s="6" t="s">
        <v>576</v>
      </c>
      <c r="B18" s="15" t="s">
        <v>3</v>
      </c>
      <c r="C18" s="15">
        <v>1</v>
      </c>
      <c r="D18" s="4"/>
      <c r="E18" s="4"/>
      <c r="F18" s="20"/>
      <c r="G18" s="4"/>
      <c r="H18" s="7"/>
      <c r="I18" s="139"/>
      <c r="J18" s="37">
        <f t="shared" si="0"/>
        <v>0</v>
      </c>
    </row>
    <row r="19" spans="1:10" s="3" customFormat="1" ht="15.75" thickBot="1" x14ac:dyDescent="0.3">
      <c r="A19" s="6"/>
      <c r="B19" s="16"/>
      <c r="C19" s="16"/>
      <c r="D19" s="4"/>
      <c r="E19" s="4"/>
      <c r="F19" s="4"/>
      <c r="G19" s="4"/>
      <c r="H19" s="7"/>
      <c r="I19" s="7"/>
      <c r="J19" s="37"/>
    </row>
    <row r="20" spans="1:10" s="3" customFormat="1" ht="19.5" thickBot="1" x14ac:dyDescent="0.3">
      <c r="A20" s="4"/>
      <c r="B20" s="14"/>
      <c r="C20" s="14"/>
      <c r="D20" s="4"/>
      <c r="E20" s="4"/>
      <c r="F20" s="4"/>
      <c r="G20" s="5"/>
      <c r="H20" s="5"/>
      <c r="I20" s="27" t="s">
        <v>5</v>
      </c>
      <c r="J20" s="36">
        <f>SUM(J4:J19)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90" zoomScaleNormal="90" workbookViewId="0">
      <pane ySplit="4" topLeftCell="A10" activePane="bottomLeft" state="frozenSplit"/>
      <selection pane="bottomLeft" activeCell="E28" sqref="E28"/>
    </sheetView>
  </sheetViews>
  <sheetFormatPr defaultRowHeight="15" x14ac:dyDescent="0.25"/>
  <cols>
    <col min="1" max="1" width="74" bestFit="1" customWidth="1"/>
    <col min="2" max="2" width="53.85546875" customWidth="1"/>
    <col min="3" max="3" width="9.28515625" style="17" customWidth="1"/>
    <col min="4" max="4" width="10.7109375" style="17" customWidth="1"/>
    <col min="5" max="6" width="16.28515625" customWidth="1"/>
  </cols>
  <sheetData>
    <row r="1" spans="1:6" s="3" customFormat="1" x14ac:dyDescent="0.25">
      <c r="A1" s="8" t="s">
        <v>0</v>
      </c>
      <c r="B1" s="78"/>
      <c r="C1" s="12"/>
      <c r="D1" s="13"/>
    </row>
    <row r="2" spans="1:6" s="103" customFormat="1" ht="37.5" customHeight="1" thickBot="1" x14ac:dyDescent="0.3">
      <c r="A2" s="100" t="s">
        <v>1</v>
      </c>
      <c r="B2" s="101"/>
      <c r="C2" s="102" t="s">
        <v>13</v>
      </c>
      <c r="D2" s="101" t="s">
        <v>795</v>
      </c>
      <c r="E2" s="101" t="s">
        <v>771</v>
      </c>
      <c r="F2" s="115" t="s">
        <v>796</v>
      </c>
    </row>
    <row r="3" spans="1:6" s="3" customFormat="1" ht="24" thickBot="1" x14ac:dyDescent="0.3">
      <c r="A3" s="79" t="s">
        <v>618</v>
      </c>
      <c r="B3" s="1" t="s">
        <v>741</v>
      </c>
      <c r="C3" s="25"/>
      <c r="D3" s="24"/>
      <c r="E3" s="24"/>
      <c r="F3" s="24"/>
    </row>
    <row r="4" spans="1:6" s="3" customFormat="1" x14ac:dyDescent="0.25">
      <c r="A4" s="5"/>
      <c r="B4" s="4"/>
      <c r="C4" s="80"/>
      <c r="D4" s="14"/>
      <c r="E4" s="37"/>
      <c r="F4" s="37"/>
    </row>
    <row r="5" spans="1:6" s="3" customFormat="1" x14ac:dyDescent="0.25">
      <c r="A5" s="42" t="s">
        <v>620</v>
      </c>
      <c r="B5" s="81" t="s">
        <v>797</v>
      </c>
      <c r="C5" s="77" t="s">
        <v>619</v>
      </c>
      <c r="D5" s="15">
        <v>100</v>
      </c>
      <c r="E5" s="146"/>
      <c r="F5" s="77">
        <f>D5*E5</f>
        <v>0</v>
      </c>
    </row>
    <row r="6" spans="1:6" s="3" customFormat="1" x14ac:dyDescent="0.25">
      <c r="A6" s="42" t="s">
        <v>616</v>
      </c>
      <c r="B6" s="81" t="s">
        <v>797</v>
      </c>
      <c r="C6" s="77" t="s">
        <v>619</v>
      </c>
      <c r="D6" s="15">
        <v>100</v>
      </c>
      <c r="E6" s="146"/>
      <c r="F6" s="77">
        <f t="shared" ref="F6:F28" si="0">D6*E6</f>
        <v>0</v>
      </c>
    </row>
    <row r="7" spans="1:6" s="3" customFormat="1" x14ac:dyDescent="0.25">
      <c r="A7" s="42" t="s">
        <v>621</v>
      </c>
      <c r="B7" s="81" t="s">
        <v>797</v>
      </c>
      <c r="C7" s="77" t="s">
        <v>619</v>
      </c>
      <c r="D7" s="15">
        <v>100</v>
      </c>
      <c r="E7" s="146"/>
      <c r="F7" s="77">
        <f t="shared" si="0"/>
        <v>0</v>
      </c>
    </row>
    <row r="8" spans="1:6" s="3" customFormat="1" x14ac:dyDescent="0.25">
      <c r="A8" s="18" t="s">
        <v>617</v>
      </c>
      <c r="B8" s="81" t="s">
        <v>797</v>
      </c>
      <c r="C8" s="77" t="s">
        <v>619</v>
      </c>
      <c r="D8" s="15">
        <v>100</v>
      </c>
      <c r="E8" s="146"/>
      <c r="F8" s="77">
        <f t="shared" si="0"/>
        <v>0</v>
      </c>
    </row>
    <row r="9" spans="1:6" s="3" customFormat="1" x14ac:dyDescent="0.25">
      <c r="A9" s="18" t="s">
        <v>623</v>
      </c>
      <c r="B9" s="81" t="s">
        <v>797</v>
      </c>
      <c r="C9" s="77" t="s">
        <v>619</v>
      </c>
      <c r="D9" s="15">
        <v>100</v>
      </c>
      <c r="E9" s="146"/>
      <c r="F9" s="77">
        <f t="shared" si="0"/>
        <v>0</v>
      </c>
    </row>
    <row r="10" spans="1:6" s="3" customFormat="1" x14ac:dyDescent="0.25">
      <c r="A10" s="116" t="s">
        <v>622</v>
      </c>
      <c r="B10" s="81" t="s">
        <v>797</v>
      </c>
      <c r="C10" s="77" t="s">
        <v>619</v>
      </c>
      <c r="D10" s="15">
        <v>100</v>
      </c>
      <c r="E10" s="146"/>
      <c r="F10" s="77">
        <f t="shared" si="0"/>
        <v>0</v>
      </c>
    </row>
    <row r="11" spans="1:6" s="3" customFormat="1" x14ac:dyDescent="0.25">
      <c r="A11" s="116" t="s">
        <v>752</v>
      </c>
      <c r="B11" s="81" t="s">
        <v>797</v>
      </c>
      <c r="C11" s="77" t="s">
        <v>619</v>
      </c>
      <c r="D11" s="15">
        <v>100</v>
      </c>
      <c r="E11" s="146"/>
      <c r="F11" s="77">
        <f t="shared" si="0"/>
        <v>0</v>
      </c>
    </row>
    <row r="12" spans="1:6" s="3" customFormat="1" x14ac:dyDescent="0.25">
      <c r="A12" s="116" t="s">
        <v>753</v>
      </c>
      <c r="B12" s="81" t="s">
        <v>797</v>
      </c>
      <c r="C12" s="77" t="s">
        <v>619</v>
      </c>
      <c r="D12" s="15">
        <v>100</v>
      </c>
      <c r="E12" s="146"/>
      <c r="F12" s="77">
        <f t="shared" si="0"/>
        <v>0</v>
      </c>
    </row>
    <row r="13" spans="1:6" s="3" customFormat="1" x14ac:dyDescent="0.25">
      <c r="A13" s="116" t="s">
        <v>620</v>
      </c>
      <c r="B13" s="77" t="s">
        <v>798</v>
      </c>
      <c r="C13" s="77" t="s">
        <v>619</v>
      </c>
      <c r="D13" s="15">
        <v>100</v>
      </c>
      <c r="E13" s="146"/>
      <c r="F13" s="77">
        <f t="shared" si="0"/>
        <v>0</v>
      </c>
    </row>
    <row r="14" spans="1:6" s="3" customFormat="1" x14ac:dyDescent="0.25">
      <c r="A14" s="116" t="s">
        <v>616</v>
      </c>
      <c r="B14" s="77" t="s">
        <v>798</v>
      </c>
      <c r="C14" s="77" t="s">
        <v>619</v>
      </c>
      <c r="D14" s="15">
        <v>100</v>
      </c>
      <c r="E14" s="146"/>
      <c r="F14" s="77">
        <f t="shared" si="0"/>
        <v>0</v>
      </c>
    </row>
    <row r="15" spans="1:6" s="3" customFormat="1" x14ac:dyDescent="0.25">
      <c r="A15" s="116" t="s">
        <v>621</v>
      </c>
      <c r="B15" s="77" t="s">
        <v>798</v>
      </c>
      <c r="C15" s="77" t="s">
        <v>619</v>
      </c>
      <c r="D15" s="15">
        <v>100</v>
      </c>
      <c r="E15" s="146"/>
      <c r="F15" s="77">
        <f t="shared" si="0"/>
        <v>0</v>
      </c>
    </row>
    <row r="16" spans="1:6" s="3" customFormat="1" x14ac:dyDescent="0.25">
      <c r="A16" s="116" t="s">
        <v>617</v>
      </c>
      <c r="B16" s="77" t="s">
        <v>798</v>
      </c>
      <c r="C16" s="77" t="s">
        <v>619</v>
      </c>
      <c r="D16" s="15">
        <v>100</v>
      </c>
      <c r="E16" s="146"/>
      <c r="F16" s="77">
        <f t="shared" si="0"/>
        <v>0</v>
      </c>
    </row>
    <row r="17" spans="1:6" s="3" customFormat="1" x14ac:dyDescent="0.25">
      <c r="A17" s="116" t="s">
        <v>623</v>
      </c>
      <c r="B17" s="77" t="s">
        <v>798</v>
      </c>
      <c r="C17" s="77" t="s">
        <v>619</v>
      </c>
      <c r="D17" s="15">
        <v>100</v>
      </c>
      <c r="E17" s="146"/>
      <c r="F17" s="77">
        <f t="shared" si="0"/>
        <v>0</v>
      </c>
    </row>
    <row r="18" spans="1:6" s="3" customFormat="1" x14ac:dyDescent="0.25">
      <c r="A18" s="116" t="s">
        <v>622</v>
      </c>
      <c r="B18" s="77" t="s">
        <v>798</v>
      </c>
      <c r="C18" s="77" t="s">
        <v>619</v>
      </c>
      <c r="D18" s="15">
        <v>100</v>
      </c>
      <c r="E18" s="146"/>
      <c r="F18" s="77">
        <f t="shared" si="0"/>
        <v>0</v>
      </c>
    </row>
    <row r="19" spans="1:6" s="3" customFormat="1" x14ac:dyDescent="0.25">
      <c r="A19" s="116" t="s">
        <v>752</v>
      </c>
      <c r="B19" s="77" t="s">
        <v>798</v>
      </c>
      <c r="C19" s="77" t="s">
        <v>619</v>
      </c>
      <c r="D19" s="15">
        <v>100</v>
      </c>
      <c r="E19" s="146"/>
      <c r="F19" s="77">
        <f t="shared" si="0"/>
        <v>0</v>
      </c>
    </row>
    <row r="20" spans="1:6" s="3" customFormat="1" x14ac:dyDescent="0.25">
      <c r="A20" s="116" t="s">
        <v>753</v>
      </c>
      <c r="B20" s="77" t="s">
        <v>798</v>
      </c>
      <c r="C20" s="77" t="s">
        <v>619</v>
      </c>
      <c r="D20" s="15">
        <v>100</v>
      </c>
      <c r="E20" s="146"/>
      <c r="F20" s="77">
        <f t="shared" si="0"/>
        <v>0</v>
      </c>
    </row>
    <row r="21" spans="1:6" s="3" customFormat="1" x14ac:dyDescent="0.25">
      <c r="A21" s="116" t="s">
        <v>620</v>
      </c>
      <c r="B21" s="77" t="s">
        <v>799</v>
      </c>
      <c r="C21" s="77" t="s">
        <v>619</v>
      </c>
      <c r="D21" s="15">
        <v>100</v>
      </c>
      <c r="E21" s="146"/>
      <c r="F21" s="77">
        <f t="shared" si="0"/>
        <v>0</v>
      </c>
    </row>
    <row r="22" spans="1:6" s="3" customFormat="1" x14ac:dyDescent="0.25">
      <c r="A22" s="116" t="s">
        <v>616</v>
      </c>
      <c r="B22" s="77" t="s">
        <v>799</v>
      </c>
      <c r="C22" s="77" t="s">
        <v>619</v>
      </c>
      <c r="D22" s="15">
        <v>100</v>
      </c>
      <c r="E22" s="146"/>
      <c r="F22" s="77">
        <f t="shared" si="0"/>
        <v>0</v>
      </c>
    </row>
    <row r="23" spans="1:6" s="3" customFormat="1" x14ac:dyDescent="0.25">
      <c r="A23" s="116" t="s">
        <v>621</v>
      </c>
      <c r="B23" s="77" t="s">
        <v>799</v>
      </c>
      <c r="C23" s="77" t="s">
        <v>619</v>
      </c>
      <c r="D23" s="15">
        <v>100</v>
      </c>
      <c r="E23" s="146"/>
      <c r="F23" s="77">
        <f t="shared" si="0"/>
        <v>0</v>
      </c>
    </row>
    <row r="24" spans="1:6" s="3" customFormat="1" x14ac:dyDescent="0.25">
      <c r="A24" s="116" t="s">
        <v>617</v>
      </c>
      <c r="B24" s="77" t="s">
        <v>799</v>
      </c>
      <c r="C24" s="77" t="s">
        <v>619</v>
      </c>
      <c r="D24" s="15">
        <v>100</v>
      </c>
      <c r="E24" s="146"/>
      <c r="F24" s="77">
        <f t="shared" si="0"/>
        <v>0</v>
      </c>
    </row>
    <row r="25" spans="1:6" s="3" customFormat="1" x14ac:dyDescent="0.25">
      <c r="A25" s="116" t="s">
        <v>623</v>
      </c>
      <c r="B25" s="77" t="s">
        <v>799</v>
      </c>
      <c r="C25" s="77" t="s">
        <v>619</v>
      </c>
      <c r="D25" s="15">
        <v>100</v>
      </c>
      <c r="E25" s="146"/>
      <c r="F25" s="77">
        <f t="shared" si="0"/>
        <v>0</v>
      </c>
    </row>
    <row r="26" spans="1:6" s="3" customFormat="1" x14ac:dyDescent="0.25">
      <c r="A26" s="116" t="s">
        <v>622</v>
      </c>
      <c r="B26" s="77" t="s">
        <v>799</v>
      </c>
      <c r="C26" s="77" t="s">
        <v>619</v>
      </c>
      <c r="D26" s="15">
        <v>100</v>
      </c>
      <c r="E26" s="146"/>
      <c r="F26" s="77">
        <f t="shared" si="0"/>
        <v>0</v>
      </c>
    </row>
    <row r="27" spans="1:6" s="3" customFormat="1" x14ac:dyDescent="0.25">
      <c r="A27" s="116" t="s">
        <v>752</v>
      </c>
      <c r="B27" s="77" t="s">
        <v>799</v>
      </c>
      <c r="C27" s="77" t="s">
        <v>619</v>
      </c>
      <c r="D27" s="15">
        <v>100</v>
      </c>
      <c r="E27" s="146"/>
      <c r="F27" s="77">
        <f t="shared" si="0"/>
        <v>0</v>
      </c>
    </row>
    <row r="28" spans="1:6" s="3" customFormat="1" ht="15.75" thickBot="1" x14ac:dyDescent="0.3">
      <c r="A28" s="116" t="s">
        <v>753</v>
      </c>
      <c r="B28" s="77" t="s">
        <v>799</v>
      </c>
      <c r="C28" s="77" t="s">
        <v>619</v>
      </c>
      <c r="D28" s="15">
        <v>100</v>
      </c>
      <c r="E28" s="146"/>
      <c r="F28" s="77">
        <f t="shared" si="0"/>
        <v>0</v>
      </c>
    </row>
    <row r="29" spans="1:6" ht="15.75" thickBot="1" x14ac:dyDescent="0.3">
      <c r="A29" s="98"/>
      <c r="B29" s="98"/>
      <c r="C29" s="99"/>
      <c r="D29" s="105" t="s">
        <v>12</v>
      </c>
      <c r="E29" s="104"/>
      <c r="F29" s="104">
        <f>SUM(F5:F28)</f>
        <v>0</v>
      </c>
    </row>
  </sheetData>
  <printOptions horizontalCentered="1"/>
  <pageMargins left="0.31496062992125984" right="0.31496062992125984" top="0.47244094488188981" bottom="0.43307086614173229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90" zoomScaleNormal="90" workbookViewId="0">
      <pane ySplit="4" topLeftCell="A17" activePane="bottomLeft" state="frozenSplit"/>
      <selection pane="bottomLeft" activeCell="G36" sqref="G36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34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911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43" t="s">
        <v>255</v>
      </c>
      <c r="B5" s="15"/>
      <c r="C5" s="15"/>
      <c r="D5" s="4"/>
      <c r="E5" s="4"/>
      <c r="F5" s="4"/>
      <c r="G5" s="4"/>
      <c r="H5" s="4"/>
      <c r="I5" s="4"/>
      <c r="J5" s="4"/>
    </row>
    <row r="6" spans="1:11" s="3" customFormat="1" x14ac:dyDescent="0.25">
      <c r="A6" s="18" t="s">
        <v>809</v>
      </c>
      <c r="B6" s="19" t="s">
        <v>3</v>
      </c>
      <c r="C6" s="19">
        <v>1</v>
      </c>
      <c r="D6" s="20"/>
      <c r="E6" s="20"/>
      <c r="F6" s="139"/>
      <c r="G6" s="4"/>
      <c r="H6" s="4"/>
      <c r="I6" s="4"/>
      <c r="J6" s="37">
        <f>(D6*365+E6*52+F6*12+G6*4+H6*2+I6)*C6</f>
        <v>0</v>
      </c>
    </row>
    <row r="7" spans="1:11" s="3" customFormat="1" x14ac:dyDescent="0.25">
      <c r="A7" s="18" t="s">
        <v>817</v>
      </c>
      <c r="B7" s="19" t="s">
        <v>3</v>
      </c>
      <c r="C7" s="19">
        <v>1</v>
      </c>
      <c r="D7" s="20"/>
      <c r="E7" s="20"/>
      <c r="F7" s="139"/>
      <c r="G7" s="4"/>
      <c r="H7" s="4"/>
      <c r="I7" s="4"/>
      <c r="J7" s="37">
        <f t="shared" ref="J7:J29" si="0">(D7*365+E7*52+F7*12+G7*4+H7*2+I7)*C7</f>
        <v>0</v>
      </c>
    </row>
    <row r="8" spans="1:11" s="3" customFormat="1" x14ac:dyDescent="0.25">
      <c r="A8" s="18" t="s">
        <v>818</v>
      </c>
      <c r="B8" s="19" t="s">
        <v>3</v>
      </c>
      <c r="C8" s="19">
        <v>1</v>
      </c>
      <c r="D8" s="20"/>
      <c r="E8" s="20"/>
      <c r="F8" s="139"/>
      <c r="G8" s="4"/>
      <c r="H8" s="4"/>
      <c r="I8" s="4"/>
      <c r="J8" s="37">
        <f t="shared" si="0"/>
        <v>0</v>
      </c>
    </row>
    <row r="9" spans="1:11" s="3" customFormat="1" x14ac:dyDescent="0.25">
      <c r="A9" s="18" t="s">
        <v>819</v>
      </c>
      <c r="B9" s="19" t="s">
        <v>3</v>
      </c>
      <c r="C9" s="19">
        <v>1</v>
      </c>
      <c r="D9" s="20"/>
      <c r="E9" s="20"/>
      <c r="F9" s="139"/>
      <c r="G9" s="4"/>
      <c r="H9" s="4"/>
      <c r="I9" s="4"/>
      <c r="J9" s="37">
        <f t="shared" si="0"/>
        <v>0</v>
      </c>
    </row>
    <row r="10" spans="1:11" s="3" customFormat="1" x14ac:dyDescent="0.25">
      <c r="A10" s="18" t="s">
        <v>142</v>
      </c>
      <c r="B10" s="19" t="s">
        <v>3</v>
      </c>
      <c r="C10" s="19">
        <v>1</v>
      </c>
      <c r="D10" s="20"/>
      <c r="E10" s="20"/>
      <c r="F10" s="139"/>
      <c r="G10" s="4"/>
      <c r="H10" s="4"/>
      <c r="I10" s="4"/>
      <c r="J10" s="37">
        <f t="shared" si="0"/>
        <v>0</v>
      </c>
    </row>
    <row r="11" spans="1:11" s="3" customFormat="1" x14ac:dyDescent="0.25">
      <c r="A11" s="18" t="s">
        <v>820</v>
      </c>
      <c r="B11" s="19" t="s">
        <v>3</v>
      </c>
      <c r="C11" s="19">
        <v>1</v>
      </c>
      <c r="D11" s="20"/>
      <c r="E11" s="20"/>
      <c r="F11" s="139"/>
      <c r="G11" s="4"/>
      <c r="H11" s="4"/>
      <c r="I11" s="4"/>
      <c r="J11" s="37">
        <f t="shared" si="0"/>
        <v>0</v>
      </c>
    </row>
    <row r="12" spans="1:11" s="3" customFormat="1" x14ac:dyDescent="0.25">
      <c r="A12" s="18" t="s">
        <v>143</v>
      </c>
      <c r="B12" s="19" t="s">
        <v>3</v>
      </c>
      <c r="C12" s="19">
        <v>1</v>
      </c>
      <c r="D12" s="20"/>
      <c r="E12" s="20"/>
      <c r="F12" s="139"/>
      <c r="G12" s="4"/>
      <c r="H12" s="4"/>
      <c r="I12" s="4"/>
      <c r="J12" s="37">
        <f t="shared" si="0"/>
        <v>0</v>
      </c>
    </row>
    <row r="13" spans="1:11" s="3" customFormat="1" x14ac:dyDescent="0.25">
      <c r="A13" s="18" t="s">
        <v>144</v>
      </c>
      <c r="B13" s="19" t="s">
        <v>3</v>
      </c>
      <c r="C13" s="19">
        <v>1</v>
      </c>
      <c r="D13" s="20"/>
      <c r="E13" s="20"/>
      <c r="F13" s="139"/>
      <c r="G13" s="4"/>
      <c r="H13" s="4"/>
      <c r="I13" s="4"/>
      <c r="J13" s="37">
        <f t="shared" si="0"/>
        <v>0</v>
      </c>
    </row>
    <row r="14" spans="1:11" s="3" customFormat="1" x14ac:dyDescent="0.25">
      <c r="A14" s="18" t="s">
        <v>130</v>
      </c>
      <c r="B14" s="19" t="s">
        <v>3</v>
      </c>
      <c r="C14" s="19">
        <v>1</v>
      </c>
      <c r="D14" s="20"/>
      <c r="E14" s="20"/>
      <c r="F14" s="139"/>
      <c r="G14" s="4"/>
      <c r="H14" s="4"/>
      <c r="I14" s="4"/>
      <c r="J14" s="37">
        <f t="shared" si="0"/>
        <v>0</v>
      </c>
    </row>
    <row r="15" spans="1:11" s="3" customFormat="1" x14ac:dyDescent="0.25">
      <c r="A15" s="18" t="s">
        <v>145</v>
      </c>
      <c r="B15" s="19" t="s">
        <v>3</v>
      </c>
      <c r="C15" s="19">
        <v>1</v>
      </c>
      <c r="D15" s="4"/>
      <c r="E15" s="4"/>
      <c r="F15" s="4"/>
      <c r="G15" s="4"/>
      <c r="H15" s="139"/>
      <c r="I15" s="4"/>
      <c r="J15" s="37">
        <f t="shared" si="0"/>
        <v>0</v>
      </c>
    </row>
    <row r="16" spans="1:11" s="3" customFormat="1" x14ac:dyDescent="0.25">
      <c r="A16" s="18" t="s">
        <v>821</v>
      </c>
      <c r="B16" s="19" t="s">
        <v>3</v>
      </c>
      <c r="C16" s="19">
        <v>1</v>
      </c>
      <c r="D16" s="4"/>
      <c r="E16" s="4"/>
      <c r="F16" s="4"/>
      <c r="G16" s="4"/>
      <c r="H16" s="4"/>
      <c r="I16" s="139"/>
      <c r="J16" s="37">
        <f t="shared" si="0"/>
        <v>0</v>
      </c>
    </row>
    <row r="17" spans="1:10" s="3" customFormat="1" x14ac:dyDescent="0.25">
      <c r="A17" s="18" t="s">
        <v>822</v>
      </c>
      <c r="B17" s="19" t="s">
        <v>3</v>
      </c>
      <c r="C17" s="19">
        <v>1</v>
      </c>
      <c r="D17" s="4"/>
      <c r="E17" s="4"/>
      <c r="F17" s="4"/>
      <c r="G17" s="4"/>
      <c r="H17" s="4"/>
      <c r="I17" s="139"/>
      <c r="J17" s="37">
        <f t="shared" si="0"/>
        <v>0</v>
      </c>
    </row>
    <row r="18" spans="1:10" s="3" customFormat="1" x14ac:dyDescent="0.25">
      <c r="A18" s="43" t="s">
        <v>256</v>
      </c>
      <c r="B18" s="15"/>
      <c r="C18" s="15"/>
      <c r="D18" s="4"/>
      <c r="E18" s="4"/>
      <c r="F18" s="4"/>
      <c r="G18" s="4"/>
      <c r="H18" s="4"/>
      <c r="I18" s="4"/>
      <c r="J18" s="37"/>
    </row>
    <row r="19" spans="1:10" s="3" customFormat="1" x14ac:dyDescent="0.25">
      <c r="A19" s="43" t="s">
        <v>246</v>
      </c>
      <c r="B19" s="15"/>
      <c r="C19" s="15"/>
      <c r="D19" s="4"/>
      <c r="E19" s="4"/>
      <c r="F19" s="4"/>
      <c r="G19" s="4"/>
      <c r="H19" s="4"/>
      <c r="I19" s="4"/>
      <c r="J19" s="37"/>
    </row>
    <row r="20" spans="1:10" s="3" customFormat="1" x14ac:dyDescent="0.25">
      <c r="A20" s="5" t="s">
        <v>247</v>
      </c>
      <c r="B20" s="15" t="s">
        <v>3</v>
      </c>
      <c r="C20" s="15">
        <v>1</v>
      </c>
      <c r="D20" s="4"/>
      <c r="E20" s="4"/>
      <c r="F20" s="139"/>
      <c r="G20" s="29"/>
      <c r="H20" s="29"/>
      <c r="I20" s="29"/>
      <c r="J20" s="37">
        <f t="shared" si="0"/>
        <v>0</v>
      </c>
    </row>
    <row r="21" spans="1:10" s="3" customFormat="1" x14ac:dyDescent="0.25">
      <c r="A21" s="5" t="s">
        <v>248</v>
      </c>
      <c r="B21" s="15" t="s">
        <v>3</v>
      </c>
      <c r="C21" s="15">
        <v>1</v>
      </c>
      <c r="D21" s="4"/>
      <c r="E21" s="4"/>
      <c r="F21" s="139"/>
      <c r="G21" s="29"/>
      <c r="H21" s="29"/>
      <c r="I21" s="29"/>
      <c r="J21" s="37">
        <f t="shared" si="0"/>
        <v>0</v>
      </c>
    </row>
    <row r="22" spans="1:10" s="3" customFormat="1" x14ac:dyDescent="0.25">
      <c r="A22" s="43" t="s">
        <v>249</v>
      </c>
      <c r="B22" s="15"/>
      <c r="C22" s="15"/>
      <c r="D22" s="4"/>
      <c r="E22" s="4"/>
      <c r="F22" s="29"/>
      <c r="G22" s="29"/>
      <c r="H22" s="29"/>
      <c r="I22" s="29"/>
      <c r="J22" s="37"/>
    </row>
    <row r="23" spans="1:10" s="3" customFormat="1" x14ac:dyDescent="0.25">
      <c r="A23" s="5" t="s">
        <v>215</v>
      </c>
      <c r="B23" s="15" t="s">
        <v>3</v>
      </c>
      <c r="C23" s="15">
        <v>1</v>
      </c>
      <c r="D23" s="4"/>
      <c r="E23" s="4"/>
      <c r="F23" s="29"/>
      <c r="G23" s="29"/>
      <c r="H23" s="139"/>
      <c r="I23" s="29"/>
      <c r="J23" s="37">
        <f t="shared" si="0"/>
        <v>0</v>
      </c>
    </row>
    <row r="24" spans="1:10" s="3" customFormat="1" x14ac:dyDescent="0.25">
      <c r="A24" s="5" t="s">
        <v>248</v>
      </c>
      <c r="B24" s="15" t="s">
        <v>3</v>
      </c>
      <c r="C24" s="15">
        <v>1</v>
      </c>
      <c r="D24" s="4"/>
      <c r="E24" s="4"/>
      <c r="F24" s="29"/>
      <c r="G24" s="29"/>
      <c r="H24" s="139"/>
      <c r="I24" s="29"/>
      <c r="J24" s="37">
        <f t="shared" si="0"/>
        <v>0</v>
      </c>
    </row>
    <row r="25" spans="1:10" s="3" customFormat="1" x14ac:dyDescent="0.25">
      <c r="A25" s="43" t="s">
        <v>250</v>
      </c>
      <c r="B25" s="15"/>
      <c r="C25" s="15"/>
      <c r="D25" s="4"/>
      <c r="E25" s="4"/>
      <c r="F25" s="29"/>
      <c r="G25" s="29"/>
      <c r="H25" s="29"/>
      <c r="I25" s="29"/>
      <c r="J25" s="37"/>
    </row>
    <row r="26" spans="1:10" s="3" customFormat="1" x14ac:dyDescent="0.25">
      <c r="A26" s="5" t="s">
        <v>251</v>
      </c>
      <c r="B26" s="15" t="s">
        <v>3</v>
      </c>
      <c r="C26" s="15">
        <v>1</v>
      </c>
      <c r="D26" s="4"/>
      <c r="E26" s="4"/>
      <c r="F26" s="29"/>
      <c r="G26" s="29"/>
      <c r="H26" s="139"/>
      <c r="I26" s="29"/>
      <c r="J26" s="37">
        <f t="shared" si="0"/>
        <v>0</v>
      </c>
    </row>
    <row r="27" spans="1:10" s="3" customFormat="1" x14ac:dyDescent="0.25">
      <c r="A27" s="43" t="s">
        <v>252</v>
      </c>
      <c r="B27" s="15"/>
      <c r="C27" s="15"/>
      <c r="D27" s="4"/>
      <c r="E27" s="4"/>
      <c r="F27" s="29"/>
      <c r="G27" s="29"/>
      <c r="H27" s="29"/>
      <c r="I27" s="29"/>
      <c r="J27" s="37"/>
    </row>
    <row r="28" spans="1:10" s="3" customFormat="1" x14ac:dyDescent="0.25">
      <c r="A28" s="5" t="s">
        <v>823</v>
      </c>
      <c r="B28" s="15" t="s">
        <v>3</v>
      </c>
      <c r="C28" s="15">
        <v>1</v>
      </c>
      <c r="D28" s="4"/>
      <c r="E28" s="4"/>
      <c r="F28" s="29"/>
      <c r="G28" s="29"/>
      <c r="H28" s="29"/>
      <c r="I28" s="139"/>
      <c r="J28" s="37">
        <f t="shared" si="0"/>
        <v>0</v>
      </c>
    </row>
    <row r="29" spans="1:10" s="3" customFormat="1" x14ac:dyDescent="0.25">
      <c r="A29" s="5" t="s">
        <v>824</v>
      </c>
      <c r="B29" s="15" t="s">
        <v>3</v>
      </c>
      <c r="C29" s="15">
        <v>1</v>
      </c>
      <c r="D29" s="4"/>
      <c r="E29" s="4"/>
      <c r="F29" s="29"/>
      <c r="G29" s="29"/>
      <c r="H29" s="29"/>
      <c r="I29" s="139"/>
      <c r="J29" s="37">
        <f t="shared" si="0"/>
        <v>0</v>
      </c>
    </row>
    <row r="30" spans="1:10" s="3" customFormat="1" ht="15.75" thickBot="1" x14ac:dyDescent="0.3">
      <c r="A30" s="5"/>
      <c r="B30" s="15"/>
      <c r="C30" s="15"/>
      <c r="D30" s="4"/>
      <c r="E30" s="4"/>
      <c r="F30" s="4"/>
      <c r="G30" s="4"/>
      <c r="H30" s="4"/>
      <c r="I30" s="4"/>
      <c r="J30" s="37"/>
    </row>
    <row r="31" spans="1:10" s="3" customFormat="1" ht="19.5" thickBot="1" x14ac:dyDescent="0.3">
      <c r="A31" s="4"/>
      <c r="B31" s="14"/>
      <c r="C31" s="14"/>
      <c r="D31" s="4"/>
      <c r="E31" s="4"/>
      <c r="F31" s="4"/>
      <c r="G31" s="5"/>
      <c r="H31" s="5"/>
      <c r="I31" s="27" t="s">
        <v>5</v>
      </c>
      <c r="J31" s="36">
        <f>SUM(J4:J30)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90" zoomScaleNormal="90" workbookViewId="0">
      <pane ySplit="4" topLeftCell="A15" activePane="bottomLeft" state="frozenSplit"/>
      <selection pane="bottomLeft" activeCell="H38" sqref="H38"/>
    </sheetView>
  </sheetViews>
  <sheetFormatPr defaultRowHeight="15" x14ac:dyDescent="0.25"/>
  <cols>
    <col min="1" max="1" width="74" bestFit="1" customWidth="1"/>
    <col min="2" max="2" width="9.28515625" style="17" customWidth="1"/>
    <col min="3" max="3" width="9.140625" style="17" bestFit="1" customWidth="1"/>
    <col min="4" max="10" width="16.28515625" customWidth="1"/>
    <col min="11" max="11" width="16.42578125" customWidth="1"/>
  </cols>
  <sheetData>
    <row r="1" spans="1:11" s="3" customFormat="1" x14ac:dyDescent="0.25">
      <c r="A1" s="8" t="s">
        <v>0</v>
      </c>
      <c r="B1" s="12"/>
      <c r="C1" s="13"/>
    </row>
    <row r="2" spans="1:11" s="3" customFormat="1" ht="15.75" thickBot="1" x14ac:dyDescent="0.3">
      <c r="A2" s="9" t="s">
        <v>1</v>
      </c>
      <c r="B2" s="9" t="s">
        <v>13</v>
      </c>
      <c r="C2" s="10" t="s">
        <v>14</v>
      </c>
      <c r="D2" s="157" t="s">
        <v>2</v>
      </c>
      <c r="E2" s="158"/>
      <c r="F2" s="158"/>
      <c r="G2" s="158"/>
      <c r="H2" s="158"/>
      <c r="I2" s="158"/>
      <c r="J2" s="11"/>
    </row>
    <row r="3" spans="1:11" s="3" customFormat="1" ht="60.75" thickBot="1" x14ac:dyDescent="0.3">
      <c r="A3" s="26" t="s">
        <v>35</v>
      </c>
      <c r="B3" s="25"/>
      <c r="C3" s="24"/>
      <c r="D3" s="1" t="s">
        <v>912</v>
      </c>
      <c r="E3" s="1" t="s">
        <v>906</v>
      </c>
      <c r="F3" s="1" t="s">
        <v>907</v>
      </c>
      <c r="G3" s="1" t="s">
        <v>908</v>
      </c>
      <c r="H3" s="1" t="s">
        <v>909</v>
      </c>
      <c r="I3" s="1" t="s">
        <v>910</v>
      </c>
      <c r="J3" s="155" t="s">
        <v>913</v>
      </c>
      <c r="K3" s="2"/>
    </row>
    <row r="4" spans="1:11" s="3" customFormat="1" x14ac:dyDescent="0.25">
      <c r="A4" s="4"/>
      <c r="B4" s="14"/>
      <c r="C4" s="14"/>
      <c r="D4" s="4"/>
      <c r="E4" s="4"/>
      <c r="F4" s="4"/>
      <c r="G4" s="4"/>
      <c r="H4" s="4"/>
      <c r="I4" s="4"/>
      <c r="J4" s="4"/>
    </row>
    <row r="5" spans="1:11" s="3" customFormat="1" x14ac:dyDescent="0.25">
      <c r="A5" s="43" t="s">
        <v>255</v>
      </c>
      <c r="B5" s="15"/>
      <c r="C5" s="15"/>
      <c r="D5" s="4"/>
      <c r="E5" s="4"/>
      <c r="F5" s="4"/>
      <c r="G5" s="4"/>
      <c r="H5" s="4"/>
      <c r="I5" s="4"/>
      <c r="J5" s="4"/>
    </row>
    <row r="6" spans="1:11" s="3" customFormat="1" x14ac:dyDescent="0.25">
      <c r="A6" s="18" t="s">
        <v>809</v>
      </c>
      <c r="B6" s="15" t="s">
        <v>3</v>
      </c>
      <c r="C6" s="15">
        <v>1</v>
      </c>
      <c r="D6" s="20"/>
      <c r="E6" s="20"/>
      <c r="F6" s="139"/>
      <c r="G6" s="4"/>
      <c r="H6" s="4"/>
      <c r="I6" s="4"/>
      <c r="J6" s="37">
        <f>(D6*365+E6*52+F6*12+G6*4+H6*2+I6)*C6</f>
        <v>0</v>
      </c>
    </row>
    <row r="7" spans="1:11" s="3" customFormat="1" x14ac:dyDescent="0.25">
      <c r="A7" s="18" t="s">
        <v>817</v>
      </c>
      <c r="B7" s="15" t="s">
        <v>3</v>
      </c>
      <c r="C7" s="15">
        <v>1</v>
      </c>
      <c r="D7" s="20"/>
      <c r="E7" s="20"/>
      <c r="F7" s="139"/>
      <c r="G7" s="4"/>
      <c r="H7" s="4"/>
      <c r="I7" s="4"/>
      <c r="J7" s="37">
        <f t="shared" ref="J7:J29" si="0">(D7*365+E7*52+F7*12+G7*4+H7*2+I7)*C7</f>
        <v>0</v>
      </c>
    </row>
    <row r="8" spans="1:11" s="3" customFormat="1" x14ac:dyDescent="0.25">
      <c r="A8" s="18" t="s">
        <v>818</v>
      </c>
      <c r="B8" s="15" t="s">
        <v>3</v>
      </c>
      <c r="C8" s="15">
        <v>1</v>
      </c>
      <c r="D8" s="20"/>
      <c r="E8" s="20"/>
      <c r="F8" s="139"/>
      <c r="G8" s="4"/>
      <c r="H8" s="4"/>
      <c r="I8" s="4"/>
      <c r="J8" s="37">
        <f t="shared" si="0"/>
        <v>0</v>
      </c>
    </row>
    <row r="9" spans="1:11" s="3" customFormat="1" x14ac:dyDescent="0.25">
      <c r="A9" s="18" t="s">
        <v>819</v>
      </c>
      <c r="B9" s="15" t="s">
        <v>3</v>
      </c>
      <c r="C9" s="15">
        <v>1</v>
      </c>
      <c r="D9" s="20"/>
      <c r="E9" s="20"/>
      <c r="F9" s="139"/>
      <c r="G9" s="4"/>
      <c r="H9" s="4"/>
      <c r="I9" s="4"/>
      <c r="J9" s="37">
        <f t="shared" si="0"/>
        <v>0</v>
      </c>
    </row>
    <row r="10" spans="1:11" s="3" customFormat="1" x14ac:dyDescent="0.25">
      <c r="A10" s="18" t="s">
        <v>142</v>
      </c>
      <c r="B10" s="15" t="s">
        <v>3</v>
      </c>
      <c r="C10" s="15">
        <v>1</v>
      </c>
      <c r="D10" s="20"/>
      <c r="E10" s="20"/>
      <c r="F10" s="139"/>
      <c r="G10" s="4"/>
      <c r="H10" s="4"/>
      <c r="I10" s="4"/>
      <c r="J10" s="37">
        <f t="shared" si="0"/>
        <v>0</v>
      </c>
    </row>
    <row r="11" spans="1:11" s="3" customFormat="1" x14ac:dyDescent="0.25">
      <c r="A11" s="18" t="s">
        <v>820</v>
      </c>
      <c r="B11" s="15" t="s">
        <v>3</v>
      </c>
      <c r="C11" s="15">
        <v>1</v>
      </c>
      <c r="D11" s="20"/>
      <c r="E11" s="20"/>
      <c r="F11" s="139"/>
      <c r="G11" s="4"/>
      <c r="H11" s="4"/>
      <c r="I11" s="4"/>
      <c r="J11" s="37">
        <f t="shared" si="0"/>
        <v>0</v>
      </c>
    </row>
    <row r="12" spans="1:11" s="3" customFormat="1" x14ac:dyDescent="0.25">
      <c r="A12" s="18" t="s">
        <v>143</v>
      </c>
      <c r="B12" s="15" t="s">
        <v>3</v>
      </c>
      <c r="C12" s="15">
        <v>1</v>
      </c>
      <c r="D12" s="20"/>
      <c r="E12" s="20"/>
      <c r="F12" s="139"/>
      <c r="G12" s="4"/>
      <c r="H12" s="4"/>
      <c r="I12" s="4"/>
      <c r="J12" s="37">
        <f t="shared" si="0"/>
        <v>0</v>
      </c>
    </row>
    <row r="13" spans="1:11" s="3" customFormat="1" x14ac:dyDescent="0.25">
      <c r="A13" s="18" t="s">
        <v>144</v>
      </c>
      <c r="B13" s="15" t="s">
        <v>3</v>
      </c>
      <c r="C13" s="15">
        <v>1</v>
      </c>
      <c r="D13" s="20"/>
      <c r="E13" s="20"/>
      <c r="F13" s="139"/>
      <c r="G13" s="4"/>
      <c r="H13" s="4"/>
      <c r="I13" s="4"/>
      <c r="J13" s="37">
        <f t="shared" si="0"/>
        <v>0</v>
      </c>
    </row>
    <row r="14" spans="1:11" s="3" customFormat="1" x14ac:dyDescent="0.25">
      <c r="A14" s="18" t="s">
        <v>130</v>
      </c>
      <c r="B14" s="15" t="s">
        <v>3</v>
      </c>
      <c r="C14" s="15">
        <v>1</v>
      </c>
      <c r="D14" s="20"/>
      <c r="E14" s="20"/>
      <c r="F14" s="139"/>
      <c r="G14" s="4"/>
      <c r="H14" s="4"/>
      <c r="I14" s="4"/>
      <c r="J14" s="37">
        <f t="shared" si="0"/>
        <v>0</v>
      </c>
    </row>
    <row r="15" spans="1:11" s="3" customFormat="1" x14ac:dyDescent="0.25">
      <c r="A15" s="18" t="s">
        <v>145</v>
      </c>
      <c r="B15" s="15" t="s">
        <v>3</v>
      </c>
      <c r="C15" s="15">
        <v>1</v>
      </c>
      <c r="D15" s="4"/>
      <c r="E15" s="4"/>
      <c r="F15" s="4"/>
      <c r="G15" s="4"/>
      <c r="H15" s="139"/>
      <c r="I15" s="4"/>
      <c r="J15" s="37">
        <f t="shared" si="0"/>
        <v>0</v>
      </c>
    </row>
    <row r="16" spans="1:11" s="3" customFormat="1" x14ac:dyDescent="0.25">
      <c r="A16" s="18" t="s">
        <v>821</v>
      </c>
      <c r="B16" s="15" t="s">
        <v>3</v>
      </c>
      <c r="C16" s="15">
        <v>1</v>
      </c>
      <c r="D16" s="4"/>
      <c r="E16" s="4"/>
      <c r="F16" s="4"/>
      <c r="G16" s="4"/>
      <c r="H16" s="4"/>
      <c r="I16" s="139"/>
      <c r="J16" s="37">
        <f t="shared" si="0"/>
        <v>0</v>
      </c>
    </row>
    <row r="17" spans="1:10" s="3" customFormat="1" x14ac:dyDescent="0.25">
      <c r="A17" s="18" t="s">
        <v>822</v>
      </c>
      <c r="B17" s="15" t="s">
        <v>3</v>
      </c>
      <c r="C17" s="15">
        <v>1</v>
      </c>
      <c r="D17" s="4"/>
      <c r="E17" s="4"/>
      <c r="F17" s="4"/>
      <c r="G17" s="4"/>
      <c r="H17" s="4"/>
      <c r="I17" s="139"/>
      <c r="J17" s="37">
        <f t="shared" si="0"/>
        <v>0</v>
      </c>
    </row>
    <row r="18" spans="1:10" s="3" customFormat="1" x14ac:dyDescent="0.25">
      <c r="A18" s="43" t="s">
        <v>256</v>
      </c>
      <c r="B18" s="15"/>
      <c r="C18" s="15"/>
      <c r="D18" s="4"/>
      <c r="E18" s="4"/>
      <c r="F18" s="4"/>
      <c r="G18" s="4"/>
      <c r="H18" s="4"/>
      <c r="I18" s="4"/>
      <c r="J18" s="37"/>
    </row>
    <row r="19" spans="1:10" s="3" customFormat="1" x14ac:dyDescent="0.25">
      <c r="A19" s="43" t="s">
        <v>246</v>
      </c>
      <c r="B19" s="15"/>
      <c r="C19" s="15"/>
      <c r="D19" s="4"/>
      <c r="E19" s="4"/>
      <c r="F19" s="4"/>
      <c r="G19" s="4"/>
      <c r="H19" s="4"/>
      <c r="I19" s="4"/>
      <c r="J19" s="37"/>
    </row>
    <row r="20" spans="1:10" s="3" customFormat="1" x14ac:dyDescent="0.25">
      <c r="A20" s="5" t="s">
        <v>247</v>
      </c>
      <c r="B20" s="15" t="s">
        <v>3</v>
      </c>
      <c r="C20" s="15">
        <v>1</v>
      </c>
      <c r="D20" s="4"/>
      <c r="E20" s="4"/>
      <c r="F20" s="139"/>
      <c r="G20" s="29"/>
      <c r="H20" s="29"/>
      <c r="I20" s="29"/>
      <c r="J20" s="37">
        <f t="shared" si="0"/>
        <v>0</v>
      </c>
    </row>
    <row r="21" spans="1:10" s="3" customFormat="1" x14ac:dyDescent="0.25">
      <c r="A21" s="5" t="s">
        <v>248</v>
      </c>
      <c r="B21" s="15" t="s">
        <v>3</v>
      </c>
      <c r="C21" s="15">
        <v>1</v>
      </c>
      <c r="D21" s="4"/>
      <c r="E21" s="4"/>
      <c r="F21" s="139"/>
      <c r="G21" s="29"/>
      <c r="H21" s="29"/>
      <c r="I21" s="29"/>
      <c r="J21" s="37">
        <f t="shared" si="0"/>
        <v>0</v>
      </c>
    </row>
    <row r="22" spans="1:10" s="3" customFormat="1" x14ac:dyDescent="0.25">
      <c r="A22" s="43" t="s">
        <v>249</v>
      </c>
      <c r="B22" s="15"/>
      <c r="C22" s="15"/>
      <c r="D22" s="4"/>
      <c r="E22" s="4"/>
      <c r="F22" s="29"/>
      <c r="G22" s="29"/>
      <c r="H22" s="29"/>
      <c r="I22" s="29"/>
      <c r="J22" s="37"/>
    </row>
    <row r="23" spans="1:10" s="3" customFormat="1" x14ac:dyDescent="0.25">
      <c r="A23" s="5" t="s">
        <v>215</v>
      </c>
      <c r="B23" s="15" t="s">
        <v>3</v>
      </c>
      <c r="C23" s="15">
        <v>1</v>
      </c>
      <c r="D23" s="4"/>
      <c r="E23" s="4"/>
      <c r="F23" s="29"/>
      <c r="G23" s="29"/>
      <c r="H23" s="139"/>
      <c r="I23" s="29"/>
      <c r="J23" s="37">
        <f t="shared" si="0"/>
        <v>0</v>
      </c>
    </row>
    <row r="24" spans="1:10" s="3" customFormat="1" x14ac:dyDescent="0.25">
      <c r="A24" s="5" t="s">
        <v>248</v>
      </c>
      <c r="B24" s="15" t="s">
        <v>3</v>
      </c>
      <c r="C24" s="15">
        <v>1</v>
      </c>
      <c r="D24" s="4"/>
      <c r="E24" s="4"/>
      <c r="F24" s="29"/>
      <c r="G24" s="29"/>
      <c r="H24" s="139"/>
      <c r="I24" s="29"/>
      <c r="J24" s="37">
        <f t="shared" si="0"/>
        <v>0</v>
      </c>
    </row>
    <row r="25" spans="1:10" s="3" customFormat="1" x14ac:dyDescent="0.25">
      <c r="A25" s="43" t="s">
        <v>250</v>
      </c>
      <c r="B25" s="15"/>
      <c r="C25" s="15"/>
      <c r="D25" s="4"/>
      <c r="E25" s="4"/>
      <c r="F25" s="29"/>
      <c r="G25" s="29"/>
      <c r="H25" s="29"/>
      <c r="I25" s="29"/>
      <c r="J25" s="37"/>
    </row>
    <row r="26" spans="1:10" s="3" customFormat="1" x14ac:dyDescent="0.25">
      <c r="A26" s="5" t="s">
        <v>251</v>
      </c>
      <c r="B26" s="15" t="s">
        <v>3</v>
      </c>
      <c r="C26" s="15">
        <v>1</v>
      </c>
      <c r="D26" s="4"/>
      <c r="E26" s="4"/>
      <c r="F26" s="29"/>
      <c r="G26" s="29"/>
      <c r="H26" s="139"/>
      <c r="I26" s="29"/>
      <c r="J26" s="37">
        <f t="shared" si="0"/>
        <v>0</v>
      </c>
    </row>
    <row r="27" spans="1:10" s="3" customFormat="1" x14ac:dyDescent="0.25">
      <c r="A27" s="43" t="s">
        <v>252</v>
      </c>
      <c r="B27" s="15"/>
      <c r="C27" s="15"/>
      <c r="D27" s="4"/>
      <c r="E27" s="4"/>
      <c r="F27" s="29"/>
      <c r="G27" s="29"/>
      <c r="H27" s="29"/>
      <c r="I27" s="29"/>
      <c r="J27" s="37"/>
    </row>
    <row r="28" spans="1:10" s="3" customFormat="1" x14ac:dyDescent="0.25">
      <c r="A28" s="5" t="s">
        <v>823</v>
      </c>
      <c r="B28" s="15" t="s">
        <v>3</v>
      </c>
      <c r="C28" s="15">
        <v>1</v>
      </c>
      <c r="D28" s="4"/>
      <c r="E28" s="4"/>
      <c r="F28" s="29"/>
      <c r="G28" s="29"/>
      <c r="H28" s="29"/>
      <c r="I28" s="139"/>
      <c r="J28" s="37">
        <f t="shared" si="0"/>
        <v>0</v>
      </c>
    </row>
    <row r="29" spans="1:10" s="3" customFormat="1" x14ac:dyDescent="0.25">
      <c r="A29" s="5" t="s">
        <v>824</v>
      </c>
      <c r="B29" s="15" t="s">
        <v>3</v>
      </c>
      <c r="C29" s="15">
        <v>1</v>
      </c>
      <c r="D29" s="4"/>
      <c r="E29" s="4"/>
      <c r="F29" s="29"/>
      <c r="G29" s="29"/>
      <c r="H29" s="29"/>
      <c r="I29" s="139"/>
      <c r="J29" s="37">
        <f t="shared" si="0"/>
        <v>0</v>
      </c>
    </row>
    <row r="30" spans="1:10" s="3" customFormat="1" ht="15.75" thickBot="1" x14ac:dyDescent="0.3">
      <c r="A30" s="5"/>
      <c r="B30" s="15"/>
      <c r="C30" s="15"/>
      <c r="D30" s="4"/>
      <c r="E30" s="4"/>
      <c r="F30" s="4"/>
      <c r="G30" s="4"/>
      <c r="H30" s="4"/>
      <c r="I30" s="4"/>
      <c r="J30" s="37"/>
    </row>
    <row r="31" spans="1:10" s="3" customFormat="1" ht="19.5" thickBot="1" x14ac:dyDescent="0.3">
      <c r="A31" s="4"/>
      <c r="B31" s="14"/>
      <c r="C31" s="14"/>
      <c r="D31" s="4"/>
      <c r="E31" s="4"/>
      <c r="F31" s="4"/>
      <c r="G31" s="5"/>
      <c r="H31" s="5"/>
      <c r="I31" s="27" t="s">
        <v>5</v>
      </c>
      <c r="J31" s="36">
        <f>SUM(J4:J30)</f>
        <v>0</v>
      </c>
    </row>
  </sheetData>
  <mergeCells count="1">
    <mergeCell ref="D2:I2"/>
  </mergeCells>
  <printOptions horizontalCentered="1"/>
  <pageMargins left="0.31496062992125984" right="0.31496062992125984" top="0.47244094488188981" bottom="0.43307086614173229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76</vt:i4>
      </vt:variant>
      <vt:variant>
        <vt:lpstr>Pojmenované oblasti</vt:lpstr>
      </vt:variant>
      <vt:variant>
        <vt:i4>73</vt:i4>
      </vt:variant>
    </vt:vector>
  </HeadingPairs>
  <TitlesOfParts>
    <vt:vector size="149" baseType="lpstr">
      <vt:lpstr>CENOVÝ PŘEHLED</vt:lpstr>
      <vt:lpstr>ZTI SO 001</vt:lpstr>
      <vt:lpstr>ZTI SO 002</vt:lpstr>
      <vt:lpstr>ZTI SO 005</vt:lpstr>
      <vt:lpstr>Plynovod SO 001</vt:lpstr>
      <vt:lpstr>Plynovod SO 002</vt:lpstr>
      <vt:lpstr>Plynovod SO 005</vt:lpstr>
      <vt:lpstr>Rozvod tepla a chladu SO 001</vt:lpstr>
      <vt:lpstr>Rozvod tepla a chladu SO 002</vt:lpstr>
      <vt:lpstr>Rozvod tepla a chladu SO 005</vt:lpstr>
      <vt:lpstr>Rozvod lab.plynů SO 001</vt:lpstr>
      <vt:lpstr>Rozvod lab.plynů SO 002</vt:lpstr>
      <vt:lpstr>Rozvod dH2O SO 001</vt:lpstr>
      <vt:lpstr>Rozvod dH2O SO 002</vt:lpstr>
      <vt:lpstr> Vzduchotechnika SO 001</vt:lpstr>
      <vt:lpstr> Vzduchotechnika SO 002</vt:lpstr>
      <vt:lpstr> Vzduchotechnika SO 005</vt:lpstr>
      <vt:lpstr>Elektroinstalace SO 001</vt:lpstr>
      <vt:lpstr>Elektroinstalace SO 002</vt:lpstr>
      <vt:lpstr>Elektroinstalace SO 005</vt:lpstr>
      <vt:lpstr>Hromosvody SO 001</vt:lpstr>
      <vt:lpstr>Hromosvody SO 002</vt:lpstr>
      <vt:lpstr>Hromosvody SO 005</vt:lpstr>
      <vt:lpstr>Trafostanice SO 001</vt:lpstr>
      <vt:lpstr>Trafostanice SO 005</vt:lpstr>
      <vt:lpstr> Technologické chlazení SO 001</vt:lpstr>
      <vt:lpstr>EZS SO 001</vt:lpstr>
      <vt:lpstr>EZS SO 002</vt:lpstr>
      <vt:lpstr>EZS SO 005</vt:lpstr>
      <vt:lpstr>EPS SO 001</vt:lpstr>
      <vt:lpstr>EPS SO 002</vt:lpstr>
      <vt:lpstr>EPS SO 005</vt:lpstr>
      <vt:lpstr>Měření a Regulace SO 001</vt:lpstr>
      <vt:lpstr>Měření a Regulace SO 002</vt:lpstr>
      <vt:lpstr>Měření a Regulace SO 005</vt:lpstr>
      <vt:lpstr>Monitoring teplot SO 001</vt:lpstr>
      <vt:lpstr>Monitoring teplot SO 002</vt:lpstr>
      <vt:lpstr>Slaboproud.rozvody SO 005</vt:lpstr>
      <vt:lpstr>Centrální zdroje tepla SO 005</vt:lpstr>
      <vt:lpstr>Parní kotelna SO 005</vt:lpstr>
      <vt:lpstr>Centrální zdroj chladu SO 005</vt:lpstr>
      <vt:lpstr>Strojovna a rozvody vakua SO 05</vt:lpstr>
      <vt:lpstr>Stroj. rozvody tl.vzduchu SO 05</vt:lpstr>
      <vt:lpstr>Kogenerace</vt:lpstr>
      <vt:lpstr>Náhradní zdroj</vt:lpstr>
      <vt:lpstr>Vodovod areálový</vt:lpstr>
      <vt:lpstr>Kanalizace dešťová-střecha</vt:lpstr>
      <vt:lpstr>Kanalizace dešťová-komunikace</vt:lpstr>
      <vt:lpstr>Odlučovač ropných látek</vt:lpstr>
      <vt:lpstr>Kanalizace splašková-areál</vt:lpstr>
      <vt:lpstr>Lapák tuku</vt:lpstr>
      <vt:lpstr>STL rozvod</vt:lpstr>
      <vt:lpstr>Regulační stanice plynu</vt:lpstr>
      <vt:lpstr>Přípojka VTL</vt:lpstr>
      <vt:lpstr>Přípojka VN SO 400</vt:lpstr>
      <vt:lpstr>Kabelové rozvody SO 401</vt:lpstr>
      <vt:lpstr>Kabelové rozvody SO 402</vt:lpstr>
      <vt:lpstr>Venkovní osvětlení SO 403</vt:lpstr>
      <vt:lpstr>Distribuční TS SO 404</vt:lpstr>
      <vt:lpstr>Výtahy SO 001</vt:lpstr>
      <vt:lpstr>Výtahy SO 002</vt:lpstr>
      <vt:lpstr>Legionela</vt:lpstr>
      <vt:lpstr>Nakládání s odpady</vt:lpstr>
      <vt:lpstr>Dálkový dohled</vt:lpstr>
      <vt:lpstr>Vnitřní osvětlení SO 001</vt:lpstr>
      <vt:lpstr>Vnitřní osvětlení SO 002</vt:lpstr>
      <vt:lpstr>Vnitřní osvětlení SO 005</vt:lpstr>
      <vt:lpstr>Systém pro nevidomé</vt:lpstr>
      <vt:lpstr>Sekční vrata, brána, závora</vt:lpstr>
      <vt:lpstr>Kontrola nádrže LTO,DA</vt:lpstr>
      <vt:lpstr>Kolektory</vt:lpstr>
      <vt:lpstr>Hospodářství a rozvody N a CO2</vt:lpstr>
      <vt:lpstr>Výroba suchého ledu</vt:lpstr>
      <vt:lpstr>Hospodářství dH2O</vt:lpstr>
      <vt:lpstr>Dokumentace TZB</vt:lpstr>
      <vt:lpstr>Ceny servisních profesí</vt:lpstr>
      <vt:lpstr>' Technologické chlazení SO 001'!Názvy_tisku</vt:lpstr>
      <vt:lpstr>' Vzduchotechnika SO 001'!Názvy_tisku</vt:lpstr>
      <vt:lpstr>' Vzduchotechnika SO 002'!Názvy_tisku</vt:lpstr>
      <vt:lpstr>' Vzduchotechnika SO 005'!Názvy_tisku</vt:lpstr>
      <vt:lpstr>'Centrální zdroj chladu SO 005'!Názvy_tisku</vt:lpstr>
      <vt:lpstr>'Centrální zdroje tepla SO 005'!Názvy_tisku</vt:lpstr>
      <vt:lpstr>'Ceny servisních profesí'!Názvy_tisku</vt:lpstr>
      <vt:lpstr>'Dálkový dohled'!Názvy_tisku</vt:lpstr>
      <vt:lpstr>'Distribuční TS SO 404'!Názvy_tisku</vt:lpstr>
      <vt:lpstr>'Dokumentace TZB'!Názvy_tisku</vt:lpstr>
      <vt:lpstr>'Elektroinstalace SO 001'!Názvy_tisku</vt:lpstr>
      <vt:lpstr>'Elektroinstalace SO 002'!Názvy_tisku</vt:lpstr>
      <vt:lpstr>'Elektroinstalace SO 005'!Názvy_tisku</vt:lpstr>
      <vt:lpstr>'EPS SO 001'!Názvy_tisku</vt:lpstr>
      <vt:lpstr>'EZS SO 001'!Názvy_tisku</vt:lpstr>
      <vt:lpstr>'Hospodářství a rozvody N a CO2'!Názvy_tisku</vt:lpstr>
      <vt:lpstr>'Hospodářství dH2O'!Názvy_tisku</vt:lpstr>
      <vt:lpstr>'Hromosvody SO 001'!Názvy_tisku</vt:lpstr>
      <vt:lpstr>'Hromosvody SO 002'!Názvy_tisku</vt:lpstr>
      <vt:lpstr>'Hromosvody SO 005'!Názvy_tisku</vt:lpstr>
      <vt:lpstr>'Kabelové rozvody SO 401'!Názvy_tisku</vt:lpstr>
      <vt:lpstr>'Kabelové rozvody SO 402'!Názvy_tisku</vt:lpstr>
      <vt:lpstr>'Kanalizace dešťová-komunikace'!Názvy_tisku</vt:lpstr>
      <vt:lpstr>'Kanalizace dešťová-střecha'!Názvy_tisku</vt:lpstr>
      <vt:lpstr>'Kanalizace splašková-areál'!Názvy_tisku</vt:lpstr>
      <vt:lpstr>Kogenerace!Názvy_tisku</vt:lpstr>
      <vt:lpstr>Kolektory!Názvy_tisku</vt:lpstr>
      <vt:lpstr>'Kontrola nádrže LTO,DA'!Názvy_tisku</vt:lpstr>
      <vt:lpstr>'Lapák tuku'!Názvy_tisku</vt:lpstr>
      <vt:lpstr>Legionela!Názvy_tisku</vt:lpstr>
      <vt:lpstr>'Měření a Regulace SO 001'!Názvy_tisku</vt:lpstr>
      <vt:lpstr>'Měření a Regulace SO 002'!Názvy_tisku</vt:lpstr>
      <vt:lpstr>'Měření a Regulace SO 005'!Názvy_tisku</vt:lpstr>
      <vt:lpstr>'Monitoring teplot SO 001'!Názvy_tisku</vt:lpstr>
      <vt:lpstr>'Náhradní zdroj'!Názvy_tisku</vt:lpstr>
      <vt:lpstr>'Nakládání s odpady'!Názvy_tisku</vt:lpstr>
      <vt:lpstr>'Odlučovač ropných látek'!Názvy_tisku</vt:lpstr>
      <vt:lpstr>'Parní kotelna SO 005'!Názvy_tisku</vt:lpstr>
      <vt:lpstr>'Plynovod SO 001'!Názvy_tisku</vt:lpstr>
      <vt:lpstr>'Plynovod SO 002'!Názvy_tisku</vt:lpstr>
      <vt:lpstr>'Plynovod SO 005'!Názvy_tisku</vt:lpstr>
      <vt:lpstr>'Přípojka VN SO 400'!Názvy_tisku</vt:lpstr>
      <vt:lpstr>'Přípojka VTL'!Názvy_tisku</vt:lpstr>
      <vt:lpstr>'Regulační stanice plynu'!Názvy_tisku</vt:lpstr>
      <vt:lpstr>'Rozvod dH2O SO 001'!Názvy_tisku</vt:lpstr>
      <vt:lpstr>'Rozvod dH2O SO 002'!Názvy_tisku</vt:lpstr>
      <vt:lpstr>'Rozvod lab.plynů SO 001'!Názvy_tisku</vt:lpstr>
      <vt:lpstr>'Rozvod lab.plynů SO 002'!Názvy_tisku</vt:lpstr>
      <vt:lpstr>'Rozvod tepla a chladu SO 001'!Názvy_tisku</vt:lpstr>
      <vt:lpstr>'Rozvod tepla a chladu SO 002'!Názvy_tisku</vt:lpstr>
      <vt:lpstr>'Rozvod tepla a chladu SO 005'!Názvy_tisku</vt:lpstr>
      <vt:lpstr>'Sekční vrata, brána, závora'!Názvy_tisku</vt:lpstr>
      <vt:lpstr>'Slaboproud.rozvody SO 005'!Názvy_tisku</vt:lpstr>
      <vt:lpstr>'STL rozvod'!Názvy_tisku</vt:lpstr>
      <vt:lpstr>'Stroj. rozvody tl.vzduchu SO 05'!Názvy_tisku</vt:lpstr>
      <vt:lpstr>'Strojovna a rozvody vakua SO 05'!Názvy_tisku</vt:lpstr>
      <vt:lpstr>'Systém pro nevidomé'!Názvy_tisku</vt:lpstr>
      <vt:lpstr>'Trafostanice SO 001'!Názvy_tisku</vt:lpstr>
      <vt:lpstr>'Trafostanice SO 005'!Názvy_tisku</vt:lpstr>
      <vt:lpstr>'Venkovní osvětlení SO 403'!Názvy_tisku</vt:lpstr>
      <vt:lpstr>'Vnitřní osvětlení SO 001'!Názvy_tisku</vt:lpstr>
      <vt:lpstr>'Vnitřní osvětlení SO 002'!Názvy_tisku</vt:lpstr>
      <vt:lpstr>'Vnitřní osvětlení SO 005'!Názvy_tisku</vt:lpstr>
      <vt:lpstr>'Vodovod areálový'!Názvy_tisku</vt:lpstr>
      <vt:lpstr>'Výroba suchého ledu'!Názvy_tisku</vt:lpstr>
      <vt:lpstr>'Výtahy SO 001'!Názvy_tisku</vt:lpstr>
      <vt:lpstr>'Výtahy SO 002'!Názvy_tisku</vt:lpstr>
      <vt:lpstr>'ZTI SO 001'!Názvy_tisku</vt:lpstr>
      <vt:lpstr>'ZTI SO 002'!Názvy_tisku</vt:lpstr>
      <vt:lpstr>'ZTI SO 005'!Názvy_tisku</vt:lpstr>
      <vt:lpstr>'Centrální zdroj chladu SO 005'!Oblast_tisku</vt:lpstr>
      <vt:lpstr>'Ceny servisních profesí'!Oblast_tisku</vt:lpstr>
      <vt:lpstr>'CENOVÝ PŘEHLED'!OLE_LINK2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Martin Polák</cp:lastModifiedBy>
  <cp:lastPrinted>2016-09-23T12:51:43Z</cp:lastPrinted>
  <dcterms:created xsi:type="dcterms:W3CDTF">2015-08-19T05:54:25Z</dcterms:created>
  <dcterms:modified xsi:type="dcterms:W3CDTF">2017-09-27T07:26:54Z</dcterms:modified>
</cp:coreProperties>
</file>